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1 r\Załączniki do sprawozdania\"/>
    </mc:Choice>
  </mc:AlternateContent>
  <xr:revisionPtr revIDLastSave="0" documentId="13_ncr:1_{84D32D32-BA59-4ADC-85C0-F082F65B4B01}" xr6:coauthVersionLast="47" xr6:coauthVersionMax="47" xr10:uidLastSave="{00000000-0000-0000-0000-000000000000}"/>
  <bookViews>
    <workbookView xWindow="-120" yWindow="-120" windowWidth="20730" windowHeight="11160" tabRatio="730" activeTab="4" xr2:uid="{00000000-000D-0000-FFFF-FFFF00000000}"/>
  </bookViews>
  <sheets>
    <sheet name="MP_alokacja_kontraktacja" sheetId="6" r:id="rId1"/>
    <sheet name="MP_Plany Działań" sheetId="1" r:id="rId2"/>
    <sheet name="MP_Projekty COVID" sheetId="12" r:id="rId3"/>
    <sheet name="MP_ewaluacja" sheetId="9" r:id="rId4"/>
    <sheet name="MP_wskaźniki" sheetId="11" r:id="rId5"/>
  </sheets>
  <externalReferences>
    <externalReference r:id="rId6"/>
  </externalReferences>
  <definedNames>
    <definedName name="_xlnm._FilterDatabase" localSheetId="1" hidden="1">'MP_Plany Działań'!$A$7:$K$20</definedName>
    <definedName name="_xlnm._FilterDatabase" localSheetId="2" hidden="1">'MP_Projekty COVID'!$A$9:$AD$147</definedName>
    <definedName name="_xlnm.Print_Area" localSheetId="0">MP_alokacja_kontraktacja!$A$1:$Q$23</definedName>
    <definedName name="_xlnm.Print_Area" localSheetId="1">'MP_Plany Działań'!$A$2:$K$23</definedName>
    <definedName name="PO">'[1]Informacje ogólne'!$K$118:$K$154</definedName>
    <definedName name="skroty_PI" localSheetId="1">#REF!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48" i="12" l="1"/>
  <c r="F24" i="1"/>
  <c r="Q18" i="6" l="1"/>
  <c r="P18" i="6"/>
  <c r="O18" i="6"/>
  <c r="H17" i="6"/>
  <c r="G17" i="6"/>
  <c r="I10" i="6" l="1"/>
  <c r="N10" i="12" l="1"/>
  <c r="O10" i="12"/>
  <c r="Q10" i="12"/>
  <c r="U10" i="12"/>
  <c r="P11" i="12"/>
  <c r="P10" i="12" s="1"/>
  <c r="Q11" i="12"/>
  <c r="P71" i="12"/>
  <c r="D16" i="11" l="1"/>
  <c r="D15" i="11"/>
  <c r="D11" i="11"/>
  <c r="I9" i="6" l="1"/>
  <c r="N9" i="6" s="1"/>
  <c r="N10" i="6"/>
  <c r="I11" i="6"/>
  <c r="N11" i="6" s="1"/>
  <c r="I12" i="6"/>
  <c r="N12" i="6" s="1"/>
  <c r="I13" i="6"/>
  <c r="N13" i="6" s="1"/>
  <c r="I14" i="6"/>
  <c r="N14" i="6" s="1"/>
  <c r="I15" i="6"/>
  <c r="N15" i="6" s="1"/>
</calcChain>
</file>

<file path=xl/sharedStrings.xml><?xml version="1.0" encoding="utf-8"?>
<sst xmlns="http://schemas.openxmlformats.org/spreadsheetml/2006/main" count="912" uniqueCount="405">
  <si>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</si>
  <si>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</si>
  <si>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</si>
  <si>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</si>
  <si>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</si>
  <si>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</si>
  <si>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</si>
  <si>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</si>
  <si>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</si>
  <si>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</si>
  <si>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PI 8vi</t>
  </si>
  <si>
    <t>K</t>
  </si>
  <si>
    <t>Narzędzie 5</t>
  </si>
  <si>
    <t>IV posiedzenie KS</t>
  </si>
  <si>
    <t>PI 9iv</t>
  </si>
  <si>
    <t>Narzędzie 18</t>
  </si>
  <si>
    <t>PI 9a</t>
  </si>
  <si>
    <t>X posiedzenie KS</t>
  </si>
  <si>
    <t>PI 2c</t>
  </si>
  <si>
    <t>IV kwartał 2017</t>
  </si>
  <si>
    <t>Narzędzie 19</t>
  </si>
  <si>
    <t>tryb obiegowy</t>
  </si>
  <si>
    <t>P</t>
  </si>
  <si>
    <t>Regionalny Program Operacyjny Województwa Małopolskiego na lata 2014 – 2020</t>
  </si>
  <si>
    <t>RPO.WMP.8.K.1</t>
  </si>
  <si>
    <t xml:space="preserve">III kw. 2016 </t>
  </si>
  <si>
    <t>9/2016</t>
  </si>
  <si>
    <t>RPO WMP.12.K.1</t>
  </si>
  <si>
    <t>Budowa, przebudowa i modernizacja obiektów infrastruktury ochrony zdrowia i/lub ich wyposażenie w sprzęt medyczny</t>
  </si>
  <si>
    <t xml:space="preserve"> IV kwartał 2016 r. </t>
  </si>
  <si>
    <t>65/2016</t>
  </si>
  <si>
    <t xml:space="preserve">RPO WMP.12.K.2  </t>
  </si>
  <si>
    <t xml:space="preserve"> I kwartał 2017 r. </t>
  </si>
  <si>
    <t>66/2016</t>
  </si>
  <si>
    <t>RPO WMP.12.P.2</t>
  </si>
  <si>
    <t>Zakup sprzętu medycznego dla Szpitala Specjalistycznego im. Stefana Żeromskiego SPZOZ w Krakowie</t>
  </si>
  <si>
    <t>RPO WMP.12.P.3</t>
  </si>
  <si>
    <t>Narzędzie 13</t>
  </si>
  <si>
    <t>Utworzenie Centrum diagnostyki,leczenia i profilaktyki chorób przewodu pokarmowego i gruczołów dokrewnych w SMS im. G.Narutowicza w Krakowie</t>
  </si>
  <si>
    <t>RPO WMP.12.P.1</t>
  </si>
  <si>
    <t>Wyposażenie nowej siedziby Szpitala Uniwersyteckiego Kraków-Prokocim</t>
  </si>
  <si>
    <t>I kw. 2018</t>
  </si>
  <si>
    <t>55/2017/XIV</t>
  </si>
  <si>
    <t>XIV posiedzenie KS</t>
  </si>
  <si>
    <t>RPO WMP.8.K.2</t>
  </si>
  <si>
    <t>Typ B: Wdrożenie programów zdrowotnych dotyczących chorób będących istotnym problemem regionu (3)</t>
  </si>
  <si>
    <t>35/2017/XIII</t>
  </si>
  <si>
    <t>XIII posiedzenie KS</t>
  </si>
  <si>
    <t>RPO WMP 9.K.1</t>
  </si>
  <si>
    <t>Typ E: Rozwój opieki długoterminowej, w formach innych niż szpitalne o ile mieszczą się we wskazanym wykazie dziedzin priorytetowych (tj. onkologii, psychiatrii, geraiatrii, a także w zakresie dotyczącym chorób układu krążenia, układu oddechowego, układu kostno stawowo-mięśniowego, opieki nad matką i dzieckiem oraz neurologii) w szczególności w formie usług realizowanych w sposób zdeinstytucjonalizowany.</t>
  </si>
  <si>
    <t>III/IV  kwartał 2017 r.</t>
  </si>
  <si>
    <t>RPO WMP 9.K.2</t>
  </si>
  <si>
    <t xml:space="preserve">Typ A: Wsparcie dla tworzenia i/lub działalności wielospecjalistycznych zespołów wczesnej interwencji dla rodzin z dzieckiem niepełnosprawnym lub zagrożonym niepełnosprawnością, w tym kobiet w ciąży spodziewających się narodzin dziecka niepełnosprawnego lub zagrożonego niepełnosprawnością.
Typ  B: Wdrożenie programów zdrowotnych w zakresie wczesnego wykrywania wad rozwojowych i rehabilitacji dzieci niepełnosprawnych oraz zagrożonych niepełnosprawnością. </t>
  </si>
  <si>
    <t>RPO WMP.2.P.1</t>
  </si>
  <si>
    <t>Małopolski System Informacji Medycznej (MSIM)</t>
  </si>
  <si>
    <t>1/2018/O</t>
  </si>
  <si>
    <t>Szpital Miejski Specjalistyczny im. Gabriela Narutowicza w Krakowie</t>
  </si>
  <si>
    <t xml:space="preserve">typ A.  wdrażanie krajowych programów zdrowotnych dotyczących rozwoju profilaktyki nowotworowej w kierunku wykrywania raka jelita grubego, szyjki macicy i piersi </t>
  </si>
  <si>
    <t>Narzędzie 13_x000D_, Narzędzie 14_x000D_, Narzędzie 16_x000D_, Narzędzie 17</t>
  </si>
  <si>
    <t>Narzędzie 13_x000D_, Narzędzie 14_x000D_, Narzędzie 16</t>
  </si>
  <si>
    <t>Narzędzie 7_x000D_, Narzędzie 13_x000D_, Narzędzie 14</t>
  </si>
  <si>
    <t>Narzędzie 3</t>
  </si>
  <si>
    <t>Narzędzie 26, Narzędzie 28, Narzędzie 30</t>
  </si>
  <si>
    <t>IV kw. 2018</t>
  </si>
  <si>
    <t>RPO WMP 9.K.3</t>
  </si>
  <si>
    <t>Typ  B: Wdrożenie programów zdrowotnych w zakresie wczesnego wykrywania wad rozwojowych i rehabilitacji dzieci niepełnosprawnych oraz zagrożonych niepełnosprawnością</t>
  </si>
  <si>
    <t>II kwartał 2018</t>
  </si>
  <si>
    <t>18/2018/XVI</t>
  </si>
  <si>
    <t>XVI posiedzenie KS</t>
  </si>
  <si>
    <t>RPO WMP 8.K.3</t>
  </si>
  <si>
    <t>Narzędzie 2</t>
  </si>
  <si>
    <t xml:space="preserve">Typ B: Wdrożenie programów zdrowotnych dotyczących chorób będących istotnym problemem regionu </t>
  </si>
  <si>
    <t>III kwartał 2018</t>
  </si>
  <si>
    <t>RPO WMP 8.K.4</t>
  </si>
  <si>
    <t xml:space="preserve">Typ A:  wdrażanie  krajowych  programów  zdrowotnych  dotyczących 
rozwoju  profilaktyki  nowotworowej  w  kierunku  wykrywania  raka 
jelita grubego, szyjki macicy i piersi  </t>
  </si>
  <si>
    <t>33/2018/XVII</t>
  </si>
  <si>
    <t>XVII posiedzenie KS</t>
  </si>
  <si>
    <t>Samodzielny Publiczny Zakład Opieki Zdrowotnej Szpital Uniwersytecki w Krakowie</t>
  </si>
  <si>
    <t>9a</t>
  </si>
  <si>
    <t>053</t>
  </si>
  <si>
    <t>Strategiczna infrastruktura ochrony zdrowia w regionie</t>
  </si>
  <si>
    <t>RPMP.12.01.01</t>
  </si>
  <si>
    <t>Infrastruktura ochrony zdrowia</t>
  </si>
  <si>
    <t>RPMP.12.01.00</t>
  </si>
  <si>
    <t>9iv</t>
  </si>
  <si>
    <t>112</t>
  </si>
  <si>
    <t>Usługi społeczne i zdrowotne w regionie</t>
  </si>
  <si>
    <t>RPMP.09.02.01</t>
  </si>
  <si>
    <t>Usługi społeczne i zdrowotne</t>
  </si>
  <si>
    <t>RPMP.09.02.00</t>
  </si>
  <si>
    <t>2c</t>
  </si>
  <si>
    <t>081</t>
  </si>
  <si>
    <t>E-usługi w ochronie zdrowia</t>
  </si>
  <si>
    <t>RPMP.02.01.05</t>
  </si>
  <si>
    <t>E-administracja i otwarte zasoby</t>
  </si>
  <si>
    <t>RPMP.02.01.00</t>
  </si>
  <si>
    <t>INFRASTRUKTURA OCHRONY ZDROWIA O ZNACZENIU SUBREGIONALNYM – ZIT</t>
  </si>
  <si>
    <t>RPMP.12.01.04</t>
  </si>
  <si>
    <t>INFRASTRUKTURA OCHRONY ZDROWIA O ZNACZENIU SUBREGIONALNYM – SPR</t>
  </si>
  <si>
    <t>RPMP.12.01.03</t>
  </si>
  <si>
    <t>REGIONALNA INFRASTRUKTURA OCHRONY ZDROWIA</t>
  </si>
  <si>
    <t>RPMP.12.01.02</t>
  </si>
  <si>
    <t>8vi</t>
  </si>
  <si>
    <t>107</t>
  </si>
  <si>
    <t>PROGRAMY ZDROWOTNE</t>
  </si>
  <si>
    <t>RPMP.08.06.02</t>
  </si>
  <si>
    <t>RPMP.08.06.00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</si>
  <si>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</si>
  <si>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</si>
  <si>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</si>
  <si>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</si>
  <si>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</si>
  <si>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</si>
  <si>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</si>
  <si>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</si>
  <si>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</si>
  <si>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</si>
  <si>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Krajowe środki publiczne [euro]</t>
  </si>
  <si>
    <t>Wsparcie UE [euro]</t>
  </si>
  <si>
    <t>Tabela 1: Alokacja w ramach  Regionalnego Programu Operacyjnego Województwa Małopolskiego na lata 2014 - 2020 przeznaczona na obszar zdrowie</t>
  </si>
  <si>
    <t>Nazwa Programu:</t>
  </si>
  <si>
    <t xml:space="preserve">Wsparcie na rzecz wydłużania aktywności zawodowej </t>
  </si>
  <si>
    <t>Finansowanie ogółem [euro] 
Zgodnie z planami IP/IZ środki dedykowane wyłącznie obszarowi zdrowie 
- finansowanie ogółem [euro]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</si>
  <si>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</si>
  <si>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</si>
  <si>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</si>
  <si>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</si>
  <si>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</si>
  <si>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</si>
  <si>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Tabela 2. Działania uzgodnione w Planie działań dla obszaru zdrowie w ramach Regionalnego Programu Operacyjnego</t>
  </si>
  <si>
    <t>Rok, którego roku dot. PD</t>
  </si>
  <si>
    <t>RPO WMP 8.K.5</t>
  </si>
  <si>
    <t xml:space="preserve">Typ A:  wdrażanie  krajowych  programów  zdrowotnych  dotyczących rozwoju  profilaktyki  nowotworowej  w  kierunku  wykrywania  raka jelita grubego, szyjki macicy i piersi  </t>
  </si>
  <si>
    <t>II kwartał 2020</t>
  </si>
  <si>
    <t>10/2020/XXIV</t>
  </si>
  <si>
    <t>XXIV posiedzenie KS</t>
  </si>
  <si>
    <t>RPO WMP 9.K.4</t>
  </si>
  <si>
    <t>Typ A: Wsparcie dla tworzenia i/lub działalności wielospecjalistycznych zespołów wczesnej interwencji dla rodzin z dzieckiem niepełnosprawnym lub zagrożonym niepełnosprawnością</t>
  </si>
  <si>
    <t>RPO WMP 9.K.5</t>
  </si>
  <si>
    <t>Typ B: Wdrożenienie programów zdrowotnych ukierunkowanych na rozwiązywanie problemów dzieci i młodzieży</t>
  </si>
  <si>
    <t>III kwartał 2020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</si>
  <si>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</si>
  <si>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</si>
  <si>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</si>
  <si>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</si>
  <si>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</si>
  <si>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</si>
  <si>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</si>
  <si>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</si>
  <si>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</si>
  <si>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</si>
  <si>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</si>
  <si>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</si>
  <si>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</si>
  <si>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</si>
  <si>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</si>
  <si>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</si>
  <si>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</si>
  <si>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</si>
  <si>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</si>
  <si>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Dodatkowe informacje</t>
  </si>
  <si>
    <t>Tak/Nie</t>
  </si>
  <si>
    <t>liczba respiratorów</t>
  </si>
  <si>
    <t>Projekt realizowany w trybie nadzwyczajnym</t>
  </si>
  <si>
    <t>Nie</t>
  </si>
  <si>
    <t>Nd</t>
  </si>
  <si>
    <t>Kraków</t>
  </si>
  <si>
    <t>Komenda Wojewódzka Państwowej Straży Pożarnej w Krakowie</t>
  </si>
  <si>
    <t>Małopolska Tarcza Antykryzysowa – Pakiet Medyczny</t>
  </si>
  <si>
    <t>•zakup i dzierżawa niezbędnej aparatury medycznej i diagnostycznej,
•zakup środków ochrony osobistej,
•zakup specjalistycznych środków transportu sanitarnego wraz z aparaturą medyczną,
•zakup odczynników oraz materiałów medycznych,
•zakup środków do dezynfekcji oraz urządzeń do dezynfekcji,
•zakup testów na obecność koronawirusa SARS -CoV-2,
•zakup i montaż tymczasowych obiektów kubaturowych,
•finansowanie usług transportu sanitarnego związanych z ograniczeniem skutków epidemii.</t>
  </si>
  <si>
    <t>Tak</t>
  </si>
  <si>
    <t>Krakowskie Pogotowie Ratunkowe
31-530 Kraków, ul. Łazarza 14</t>
  </si>
  <si>
    <t xml:space="preserve">Wojewódzka Stacja Sanitarno- Epidemiologiczna  w Krakowie </t>
  </si>
  <si>
    <t>Nowy Sącz</t>
  </si>
  <si>
    <t>Tarnów</t>
  </si>
  <si>
    <t>Andrychów</t>
  </si>
  <si>
    <t>Krzeszowice</t>
  </si>
  <si>
    <t>Zakopane</t>
  </si>
  <si>
    <t>Jaroszowiec</t>
  </si>
  <si>
    <t>Nowy Targ</t>
  </si>
  <si>
    <t>Myślenice</t>
  </si>
  <si>
    <t>Bochnia</t>
  </si>
  <si>
    <t>Proszowice</t>
  </si>
  <si>
    <t>Brzesko</t>
  </si>
  <si>
    <t>Krynica Zdrój</t>
  </si>
  <si>
    <t>Oświęcim</t>
  </si>
  <si>
    <t>Chrzanów</t>
  </si>
  <si>
    <t>Limanowa</t>
  </si>
  <si>
    <t>Gorlice</t>
  </si>
  <si>
    <t>Miechów</t>
  </si>
  <si>
    <t>Wadowice</t>
  </si>
  <si>
    <t>Dąbrowa Tarnowska</t>
  </si>
  <si>
    <t>Sucha Beskidzka</t>
  </si>
  <si>
    <t>Olkusz</t>
  </si>
  <si>
    <t>Niepołomice</t>
  </si>
  <si>
    <t>Skawina</t>
  </si>
  <si>
    <t>Projekt pozakonkursowy ZIT</t>
  </si>
  <si>
    <t xml:space="preserve">Uchwała nr 65/2016 z dnia 5 października 2016r. </t>
  </si>
  <si>
    <t>Szpital Specjalistyczny im. Stefana Żeromskiego SP ZOZ w Krakowie</t>
  </si>
  <si>
    <t>Małopolska Tarcza Antykryzysowa - Pakiet Medyczny II w zakresie bezpieczeństwa</t>
  </si>
  <si>
    <t>•zakup środków ochrony osobistej,
•zakup środków oraz urządzeń do dezynfekcji,
•zakup aparatury medycznej,
•zakup namiotów pneumatycznych/stelażowych.</t>
  </si>
  <si>
    <t>Komenda Wojewódzka Policji w Krakowie</t>
  </si>
  <si>
    <t>Karpacki Oddział Straży Granicznej im. 1 Pułku Strzelców Podhalańskich w Nowym Sączu</t>
  </si>
  <si>
    <t>Wojewódzka Stacja Sanitarno-Epidemiologiczna w Krakowie</t>
  </si>
  <si>
    <t>Grupa Regionalna Górskiego Ochotniczego Pogotowia Ratunkowego – Grupa Podhalańska</t>
  </si>
  <si>
    <t>Rabka-Zdrój</t>
  </si>
  <si>
    <t>Grupa Regionalna Górskiego Ochotniczego Pogotowia Ratunkowego – Grupa Krynicka</t>
  </si>
  <si>
    <t>Krynica-Zdrój</t>
  </si>
  <si>
    <t>Grupa Regionalna Górskiego Ochotniczego Pogotowia Ratunkowego – Grupa Beskidzka</t>
  </si>
  <si>
    <t>Szczyrk</t>
  </si>
  <si>
    <t>Grupa Regionalna Górskiego Ochotniczego Pogotowia Ratunkowego – Grupa Jurajska</t>
  </si>
  <si>
    <t>Podlesice</t>
  </si>
  <si>
    <t>Tatrzańskie Ochotnicze Pogotowie Ratunkowe</t>
  </si>
  <si>
    <t>Krakowskie Wodne Ochotnicze Pogotowie Ratunkowe</t>
  </si>
  <si>
    <t>Gorlickie Wodne Ochotnicze Pogotowie Ratunkowe</t>
  </si>
  <si>
    <t>Klimkówka</t>
  </si>
  <si>
    <t>Sądeckie Wodne Ochotnicze Pogotowie Ratunkowe w Nowym Sączu</t>
  </si>
  <si>
    <t>Fundacja Instytut Ratownictwa na Wodach Górskich i Powodziowych</t>
  </si>
  <si>
    <t>Podegrodzie</t>
  </si>
  <si>
    <t>Szpital Specjalistyczny im. Jędrzeja Śniadeckiego w Nowym Sączu</t>
  </si>
  <si>
    <t>Małopolska Tarcza Antykryzysowa – Pakiet Medyczny 2</t>
  </si>
  <si>
    <t>• zakup specjalistycznego sprzętu medycznego (tomografy komputerowe, aparaty RTG),
• zakup niezbędnej aparatury medycznej i diagnostycznej, zgodnie z listą MZ,
• zakup specjalistycznego środka transportu sanitarnego (mobilnego punktu poboru krwi - krwiobusa),
• przeprowadzenie niezbędnych prac adaptacyjno - remontowych w celu zwiększenia możliwości diagnostycznych, ratowniczych i medycznych regionu,
• inwestycje w infrastrukturę tlenowni w szpitalach,
• inwestycje w infrastrukturę zasilania awaryjnego szpitali w energię elektryczną,
• zakup bramek dezynfekcyjnych dla szpitali,
• zakup 3 rezonansów magnetycznych, które nie znajdują się na liście MZ, natomiast środki przeznaczone na ich zakup nie przekraczają 20% wartości
dofinansowania</t>
  </si>
  <si>
    <t>Krakowski Szpital Specjalistyczny im. Jana Pawła II</t>
  </si>
  <si>
    <t>Szpital Wojewódzki im. św. Łukasza Samodzielny Publiczny Zakład Opieki Zdrowotnej w Tarnowie</t>
  </si>
  <si>
    <t>Szpital Specjalistyczny im. Józefa Dietla w Krakowie</t>
  </si>
  <si>
    <t>Szpital Specjalistyczny im. Ludwika Rydygiera w Krakowie Sp. z o.o.</t>
  </si>
  <si>
    <t>Szpital Kliniczny im. dr. Józefa Babińskiego Samodzielny Publiczny Zakład Opieki Zdrowotnej w Krakowie</t>
  </si>
  <si>
    <t>Wojewódzki Szpital Psychiatryczny w Andrychowie</t>
  </si>
  <si>
    <t>Wojewódzki Specjalistyczny Szpital Dziecięcy im. św. Ludwika w Krakowie</t>
  </si>
  <si>
    <t>Małopolski Szpital Ortopedyczno-Rehabilitacyjny im. prof. Bogusława Frańczuka w Krakowie</t>
  </si>
  <si>
    <t>Ośrodek Rehabilitacji Narządu Ruchu „Krzeszowice” Samodzielny Publiczny Zakład Opieki Zdrowotnej</t>
  </si>
  <si>
    <t>Wojewódzki Szpital Rehabilitacyjny im. dr. Stefana Jasińskiego w Zakopanem</t>
  </si>
  <si>
    <t>Małopolski Szpital Chorób Płuc i Rehabilitacji im. Edmunda Wojtyły</t>
  </si>
  <si>
    <t>Wojewódzka Przychodnia Stomatologiczna im. dr n. med. Zbigniewa Żaka
w Krakowie Samodzielny Publiczny Zakład Opieki Zdrowotnej</t>
  </si>
  <si>
    <t>Centrum Medyczne KOL-MED Samodzielny Publiczny Zakład Opieki Zdrowotnej w Tarnowie</t>
  </si>
  <si>
    <t>Wojewódzki Szpital Okulistyczny w Krakowie</t>
  </si>
  <si>
    <t>Podhalański Szpital Specjalistyczny im. Jana Pawła II w Nowym Targu</t>
  </si>
  <si>
    <t>Samodzielny Publiczny Zakład Opieki Zdrowotnej w Myślenicach</t>
  </si>
  <si>
    <t>Samodzielny Publiczny Zakład Opieki Zdrowotnej w Bochni „Szpital Powiatowy” im. bł. Marty Wieckiej</t>
  </si>
  <si>
    <t>Samodzielny Publiczny Zespół Opieki Zdrowotnej w Proszowicach</t>
  </si>
  <si>
    <t>Samodzielny Publiczny Zespół Opieki Zdrowotnej w Brzesku</t>
  </si>
  <si>
    <t>Specjalistyczny Szpital im. Edwarda Szczeklika w Tarnowie</t>
  </si>
  <si>
    <t>Szpital Powiatowy im. św. Maksymiliana w Oświęcimiu</t>
  </si>
  <si>
    <t>Szpital Powiatowy im. dr. Tytusa Chałubińskiego w Zakopanem</t>
  </si>
  <si>
    <t>Szpital Powiatowy w Chrzanowie</t>
  </si>
  <si>
    <t>Szpital Powiatowy w Limanowej im. Miłosierdzia Bożego</t>
  </si>
  <si>
    <t>Szpital Specjalistyczny Chorób Płuc “Odrodzenie” im. Klary Jelskiej</t>
  </si>
  <si>
    <t>Szpital Specjalistyczny im. Henryka Klimontowicza w Gorlicach</t>
  </si>
  <si>
    <t>Szpital Specjalistyczny im. Stefana Żeromskiego Samodzielny Publiczny Zakład Opieki Zdrowotnej</t>
  </si>
  <si>
    <t>Szpital św. Anny w Miechowie</t>
  </si>
  <si>
    <t>Zespół Zakładów Opieki Zdrowotnej w Wadowicach</t>
  </si>
  <si>
    <t>Zespół Opieki Zdrowotnej w Dąbrowie Tarnowskiej</t>
  </si>
  <si>
    <t>Zespół Opieki Zdrowotnej w Suchej Beskidzkiej</t>
  </si>
  <si>
    <t>5 Wojskowy Szpital Kliniczny z Polikliniką Samodzielny Publiczny Zakład Opieki Zdrowotnej w Krakowie</t>
  </si>
  <si>
    <t>Samodzielny Publiczny Zakład Opieki Zdrowotnej Ministerstwa Spraw Wewnętrznych i Administracji w Krakowie</t>
  </si>
  <si>
    <t>Uniwersytecki Szpital Dziecięcy w Krakowie</t>
  </si>
  <si>
    <t>Regionalne Centrum Krwiodawstwa i Krwiolecznictwa w Krakowie</t>
  </si>
  <si>
    <t>Poniżej szczegółowe dane dot. Zakładów Opiekuńczo-Leczniczych.</t>
  </si>
  <si>
    <t>Małopolska Tarcza Antykryzysowa - Pakiet Społeczny. Bezpieczny Dom</t>
  </si>
  <si>
    <t xml:space="preserve">1. Doposażenie stanowisk pracy personelu placówek całodobowej opieki oraz ich mieszkańców i pacjentów w środki ochrony indywidualnej niezbędnych do przeciwdziałania epidemii COVID-19;
2. Doposażenie placówek całodobowej opieki w sprzęt i wyposażenie niezbędne do walki z epidemią i jej skutkami; 
3. Zapewnienie mieszkańcom, pacjentom lub personelowi placówek opieki całodobowej miejsc noclegu, izolacji lub odbywania kwarantanny poprzez:
a) przygotowanie pomieszczeń na terenie placówki wydzielonych funkcjonalnie dla:
i. mieszkańca lub pacjenta przed przyjęciem do placówki w sytuacji wypisu ze szpitala lub przyjęcia interwencyjnego; 
ii. personelu, który nie może lub nie chce wrócić do własnych domów i rodzin ze względu na zagrożenie zarażeniem SARS-CoV-2 (wraz z ewentualnym zapewnieniem wyżywienia),
b) zapewnienie miejsc poza placówką przeznaczonych dla jej personelu, mieszkańców  pacjentów (wraz z ewentualnym zapewnieniem wyżywienia).
</t>
  </si>
  <si>
    <t>Niepubliczny Zakład Opieki Zdrowotnej "Pasternik" Maluty Spółka Jawna</t>
  </si>
  <si>
    <t>Wielka Wieś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</si>
  <si>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 zapewnieniu pacjentom miejsc noclegu, izolacji lub odbywania kwarantanny poprzez przygotowanie pomieszczeń na terenie placówki 
</t>
  </si>
  <si>
    <t xml:space="preserve">Tak </t>
  </si>
  <si>
    <t xml:space="preserve">podmiot niepubliczny </t>
  </si>
  <si>
    <t>Miejskie Centrum Opieki dla Osób Starszych, Przewlekle Niepełnosprawnych oraz Niesamodzielnych w Krakowie</t>
  </si>
  <si>
    <t>m. Kraków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</si>
  <si>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Adaptacja 2 pomieszczeń (2 pokoje z łazienkami) wydzielonych funkcjonalnie na potrzeby izolacji lub odbywania kwarantanny dla pacjentów przed przyjęciem do placówki w sytuacji wypisu ze szpitala lub przyjęcia interwencyjnego. W ramach prac adaptacyjnych wykonane będą prace polegające na: malowaniu ścian, wymianie stolarki drzwiowej oraz ułożeniu płytek i fugowaniu oraz montaż armatury łazienkowej. 
4) Dostosowanie 2 pomieszczeń na potrzeby noclegu dla personelu, który nie może lub nie chce wrócić do własnych domów i rodzin ze względu na zagrożenie zarażeniem SARS-CoV-2. -zakup wyposażenia pomieszczeń. </t>
  </si>
  <si>
    <t xml:space="preserve">podmiot publiczny </t>
  </si>
  <si>
    <t>Powiatowy Publiczny Zakład Opiekuńczo – Leczniczy im. św. Jana Pawła II w Brzesku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</si>
  <si>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</t>
  </si>
  <si>
    <t>Niepubliczny Zakład Opieki Zdrowotnej Zakład- Opiekuńczo Leczniczy „CZWÓRKA”</t>
  </si>
  <si>
    <t>Miasto Kraków</t>
  </si>
  <si>
    <t xml:space="preserve">Zakład Opiekuńczo - Leczniczy w Tarnowie </t>
  </si>
  <si>
    <t>m. Tarnów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</si>
  <si>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 pacjentom placówki 3 miejsc noclegu, izolacji lub odbywania kwarantanny poprzez adaptacje pomieszczeń;
4) Zapewnienie personelowi placówki 1 miejsca noclegu, izolacji lub odbywania kwarantanny - poprzez zakup wyposażenia. </t>
  </si>
  <si>
    <t>Zakład Opieki Długoterminowej w Makowie Podhalańskim</t>
  </si>
  <si>
    <t>Maków Podhalański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</si>
  <si>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 miejsca noclegu, izolacji lub odbywania kwarantanny poprzez prace adaptacyjne.
4) Zapewnienie personelowi placówki 1 miejsca noclegu, izolacji lub odbywania kwarantanny - poprzezprace adaptacyjne oraz zakup wyposażenia. </t>
  </si>
  <si>
    <t>ZAKŁAD OPIEKUŃCZO-LECZNICZY                              DLA PRZEWLEKLE CHORYCH
prowadzony przez Zgromadzenie Sióstr Służebniczek Najświętszej Maryi Panny Niepokalanie Poczętej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</si>
  <si>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2 miejsca noclegu, izolacji lub odbywania kwarantanny.
4) Zapewnienie personelowi placówki 1 miejsca noclegu, izolacji lub odbywania kwarantanny - poprzezprace adaptacyjne .</t>
  </si>
  <si>
    <t>Zakład Opiekuńczo-Leczniczy Caritas Diecezji Tarnowskiej (w Grybowie)</t>
  </si>
  <si>
    <t>Grybów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</si>
  <si>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 pacjentom placówki 2 miejsc noclegu, izolacji lub odbywania kwarantanny poprzez adaptacje pomieszczeń;
4) Zapewnienie personelowi placówki 8 miejsca noclegu, izolacji lub odbywania kwarantanny - poprzez adaptacje pomieszczenia oraz lazienki.  
</t>
  </si>
  <si>
    <t xml:space="preserve">„Pomorzany” Chochołowski i WSP. Spółka Jawna </t>
  </si>
  <si>
    <t xml:space="preserve">Zakład Opiekuńczo-Leczniczy prowadzony przez Zgromadzenie Córek Matki Bożej Bolesnej Prowincja Oświęcimska </t>
  </si>
  <si>
    <t>m. Oświęcim</t>
  </si>
  <si>
    <t>Zakład Opiekuńczo - Leczniczy prowadzony przez Zgromadzenie Sióstr Felicjanek</t>
  </si>
  <si>
    <t>NZOZ ZAKŁAD OPIEKUŃCZO-LECZNICZY ARCHANIOŁA MICHAŁA W WIELICZCE</t>
  </si>
  <si>
    <t>Wieliczka</t>
  </si>
  <si>
    <t>NZOZ ZAKŁAD OPIEKUŃCZO-LECZNICZY NR 1</t>
  </si>
  <si>
    <t>Zakład Opiekuńczo Leczniczy</t>
  </si>
  <si>
    <t>Niepubliczny Zakład Opieki Zdrowotnej „DOM-MED”</t>
  </si>
  <si>
    <t>Zakład Opiekuńczo-Leczniczy im. Hanny Chrzanowskiej w Zatorze</t>
  </si>
  <si>
    <t>Zator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</si>
  <si>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 miejsca noclegu, izolacji lub odbywania kwarantanny, poprzez stworzeniu śluzy spełniającej wymogi reżimu sanitarnego.
</t>
  </si>
  <si>
    <t>Samodzielny Publiczny Zakład Opieki Zdrowotnej w Bochni "Szpital Powiatowy" im. Bł. Marty Wieckiej</t>
  </si>
  <si>
    <t>Zakład Opiekuńczo-Leczniczy w Gorlicach</t>
  </si>
  <si>
    <t>m. Gorlice</t>
  </si>
  <si>
    <t>Kamiliańskie Centrum Opiekuńczo-Lecznicze</t>
  </si>
  <si>
    <t>Bolesław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</si>
  <si>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2 miejsca noclegu, izolacji lub odbywania kwarantanny, poprzez prace adaptacyjne.</t>
  </si>
  <si>
    <t>Ośrodek Rehabilitacyjno-Opiekuńczy "Kwitnąca"</t>
  </si>
  <si>
    <t>Michałowice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</si>
  <si>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10 miejsc noclegu, izolacji lub odbywania kwarantanny poprzez prace adaptacyjne . 
4) Zapewnienie personelowi placówki 8 miejsc noclegu, izolacji lub odbywania kwarantanny - poprzezprace adaptacyjne oraz zakup wyposażenia. 
</t>
  </si>
  <si>
    <t>„Szpital Miejski w Rabce-Zdroju” sp. z o. o. - Oddział Medycyny Paliatywnej</t>
  </si>
  <si>
    <t>Rabka Zdrój</t>
  </si>
  <si>
    <t>Zakład Opiekuńczo-Leczniczy</t>
  </si>
  <si>
    <t>„Szpital Miejski w Rabce-Zdroju” sp. z o. o. - Zakład Opiekuńczo-Leczniczy</t>
  </si>
  <si>
    <t>Zakład Opiekuńczo-Leczniczy w Dąbrowie Tarnowskiej</t>
  </si>
  <si>
    <t>Dabrowa Tarnowska</t>
  </si>
  <si>
    <t>Dom Polskiego Czerwonego Krzyża w Krakowie, Zakład Opiekuńczo-Leczniczy</t>
  </si>
  <si>
    <t>Centrum Rehabilitacji TUKAN Mariola Pawlak - ZOL i Całodobowy Oddział Rehabilitacji Neurologicznej</t>
  </si>
  <si>
    <t>Łabowa</t>
  </si>
  <si>
    <t>Serdeczna Troska  Oddział Paliatywny (os. Złotej Jesieni 5)</t>
  </si>
  <si>
    <t>Zakład Opiekuńczo-Leczniczy Serdeczna Troska  Proszowice</t>
  </si>
  <si>
    <t>Zakład Opiekuńczo - Leczniczy 
Centrum Medycznego „Skałka” Sp. z o.o.</t>
  </si>
  <si>
    <t>Bukowno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</si>
  <si>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 miejsca noclegu, izolacji lub odbywania kwarantanny, poprzez prace adaptacyjne.</t>
  </si>
  <si>
    <t>Zakład Opiekuńczo-Leczniczy Serdeczna Troska  Rzepakowa</t>
  </si>
  <si>
    <t>Zakład Opiekuńczo-Leczniczy Serdeczna Troska  Ujastek</t>
  </si>
  <si>
    <t>Zakład Opiekuńczo-Leczniczy Serdeczna Troska  Złota Jesień (os. Złotej Jesieni 5)</t>
  </si>
  <si>
    <t>Zakres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</si>
  <si>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</si>
  <si>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</si>
  <si>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</si>
  <si>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React- EU</t>
  </si>
  <si>
    <t>13i</t>
  </si>
  <si>
    <t xml:space="preserve">Komentarz, np. konkurs potwórzony / unieważniony; projekt pozakonkursowy nie został przyjęty itp.. </t>
  </si>
  <si>
    <t xml:space="preserve">Tabela 3. Wykaz działań na rzecz COVID-19 na podstawie informacji przekazanych do SKS </t>
  </si>
  <si>
    <t>Miasto podmiotów, do których skierowany jest projekt</t>
  </si>
  <si>
    <t>Status projektu (zakończony, w trakcie realizacji, w przygotowaniu)</t>
  </si>
  <si>
    <t>w przygotowaniu</t>
  </si>
  <si>
    <t>w trakcie realizacji</t>
  </si>
  <si>
    <t>zakończony</t>
  </si>
  <si>
    <t>Małopolskie</t>
  </si>
  <si>
    <t xml:space="preserve">Urząd Marszałkowski Województwa Małopolskiego – Biuro Inwestycji Strategicznych </t>
  </si>
  <si>
    <t>Szpital Specjalistyczny im. J. Śniadeckiego w Nowym Sączu</t>
  </si>
  <si>
    <t xml:space="preserve">Samodzielny Publiczny Zakład Opieki Zdrowotnej Szpital Uniwersytecki w Krakowie </t>
  </si>
  <si>
    <t>Szpital Wojewódzki im. św. Łukasza w Tarnowie</t>
  </si>
  <si>
    <t>Szpital Specjalistyczny im. J. Dietla w Krakowie</t>
  </si>
  <si>
    <t xml:space="preserve">Szpital Specjalistyczny im. L. Rydygiera w Krakowie Sp. z o.o. </t>
  </si>
  <si>
    <t>Szpital Kliniczny im. dr J. Babińskiego SPZOZ w Krakowie</t>
  </si>
  <si>
    <t>Małopolski Szpital  Ortopedyczno- Rehabilitacyjny im. prof. Bogusława Frańczuka</t>
  </si>
  <si>
    <t>Ośrodek Rehabilitacji Narządu Ruchu „Krzeszowice” SPZOZ</t>
  </si>
  <si>
    <t>Wojewódzki Szpital Rehabilitacyjny im. dr S. Jasińskiego w Zakopanem</t>
  </si>
  <si>
    <t>Wojewódzka Przychodnia Stomatologiczna im. dr n. med. Z. Żaka w Krakowie SPZOZ</t>
  </si>
  <si>
    <t>Centrum Medyczne KOL-MED SPZOZ w Tarnowie</t>
  </si>
  <si>
    <t>Specjalistyczny Szpital im. E. Szczeklika w Tarnowie</t>
  </si>
  <si>
    <t>Samodzielny Publiczny Zespół Opieki Zdrowotnej Szpital im. dr J. Dietla w Krynicy Zdroju</t>
  </si>
  <si>
    <t>Szpital Powiatowy im. Tytusa Chałubińskiego w Zakopanem</t>
  </si>
  <si>
    <t>Szpital Powiatowy w Limanowej</t>
  </si>
  <si>
    <t>Szpital Specjalistyczny im. H. Klimontowicza w Gorlicach</t>
  </si>
  <si>
    <t xml:space="preserve">Szpital Specjalistyczny im. Stefana Żeromskiego SPZOZ Kraków, </t>
  </si>
  <si>
    <t>Zespół Opieki Zdrowotnej w Wadowicach</t>
  </si>
  <si>
    <t>5 Wojskowy Szpital Kliniczny z Polikliniką
Samodzielny Publiczny Zakład Opieki Zdrowotnej w Krakowie</t>
  </si>
  <si>
    <t>Nowy Szpital w Olkuszu</t>
  </si>
  <si>
    <t>Samodzielna Publiczna Stacja Pogotowia Ratunkowego w Niepołomicach</t>
  </si>
  <si>
    <t>Pogotowie Ratunkowe im. S.Greinera w Skawinie</t>
  </si>
  <si>
    <t>Samodzielny Publiczny Zakład Opieki Zdrowotnej Sądeckie Pogotowie Ratunkowe w Nowym Sączu</t>
  </si>
  <si>
    <t>Powiatowa Stacja Pogotowia Ratunkowego w Tarnowie</t>
  </si>
  <si>
    <t xml:space="preserve">Wojewódzki Szpital Okulistyczny w Krakowie </t>
  </si>
  <si>
    <t>zakup niezbędnej aparatury medycznej i diagnostycznej,
zakup środków ochrony osobistej, 
roboty budowalne w ramach działań mających na celu walkę z pandemią</t>
  </si>
  <si>
    <t>Urząd Marszałkowski Województwa Małopolskiego  - Departament Rolnictwa i Rozwoju Obszarów Wiejskich</t>
  </si>
  <si>
    <t xml:space="preserve">Urząd Marszałkowski Województwa Małopolskiego  – Biuro Inwestycji Strategicznych </t>
  </si>
  <si>
    <t>Samodzielny Publiczny Zakład Opieki Zdrowotnej Szpital im. dr Józefa Dietlaw Krynicy Zdroju</t>
  </si>
  <si>
    <t>Regionalny Ośrodek Polityki Społecznej w Krakowie</t>
  </si>
  <si>
    <t xml:space="preserve">Aktualizacja projektów z 22.12.2020 r. </t>
  </si>
  <si>
    <t>Tabela 4: Ewaluacja w ochronie zdrowia</t>
  </si>
  <si>
    <t>TAK/NIE/NIE DOTYCZY</t>
  </si>
  <si>
    <t>Czy w 2021 r. realizowali Państwo ewaluację z zakresu ochrony zdrowia (w całości lub częściowo poświęconej wsparciu ze środków UE ochrony zdrowia)?</t>
  </si>
  <si>
    <t>Jeżeli tak proszę o krótką informację o wynikach ewaluacji (5 zdań)</t>
  </si>
  <si>
    <t>Tabela 5: Wybrane efekty działań</t>
  </si>
  <si>
    <t>Wartość osiągnięta (stan na 31.12.2021 r.)</t>
  </si>
  <si>
    <t>Wartość docelowa (stan na 31.12.2021 r.)</t>
  </si>
  <si>
    <t>Poziom wykonania wskaźnika [%]</t>
  </si>
  <si>
    <t>Komentarz</t>
  </si>
  <si>
    <t>Liczba usług publicznych udostępnionych on-line o stopniu dojrzałości 3 – dwustronna interakcja</t>
  </si>
  <si>
    <t>Liczba podmiotów, które udostępniły on-line informacje sektora publicznego</t>
  </si>
  <si>
    <t>Liczba osób objętych programem zdrowotnym dzięki EFS (os.)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</si>
  <si>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</si>
  <si>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</si>
  <si>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</si>
  <si>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</si>
  <si>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</si>
  <si>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</si>
  <si>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TAK</t>
  </si>
  <si>
    <t>W kolumnach B-D podano wartości dla całego Priorytetu Inwestycyjnego 9iv/Działania 9.2 - zgodnie z danymi z Informacji kwartalnej z realizacji RPO czy Sprawozdania rocznego. 
W odniesieniu tylko do Poddziałania 9.2.1 wartość wskaźnika wynosi 15 167 osób.</t>
  </si>
  <si>
    <t>Zakończony</t>
  </si>
  <si>
    <t xml:space="preserve">Oddział Medycyny Paliatywnej - Szpital Powiatowy w Limanowej Imienia Miłosierdzia Bożego </t>
  </si>
  <si>
    <t xml:space="preserve">Zakład Pielęgnacyjno-Opiekuńczy NZOZ Szpital Rehabilitacyjny Alfa sp.z.o.o. sp.k </t>
  </si>
  <si>
    <t>Zakład Opiekuńczo-Leczniczy - Specjalistyczny Szpital im. E. Szczeklika w Tarnowie</t>
  </si>
  <si>
    <t xml:space="preserve">Zmniejszenie alokacji </t>
  </si>
  <si>
    <t>SUMA euro</t>
  </si>
  <si>
    <t>SUMA pln</t>
  </si>
  <si>
    <t>kurs</t>
  </si>
  <si>
    <t>SUMA</t>
  </si>
  <si>
    <t>W zakresie wiersza 18 w arkuszu MP_alokacja kontraktacja nie zawarto informacji dot. alokacji i kontraktacji w ramach REACT-EU w obszarze zdrowia z tego względu, że środki w zakresie tego instrumentu zostały wprowadzone do RPO WM 2014-2020 w styczniu 2022 r. po otrzymaniu w systemie SFC powiadomienia o wydaniu przez KE decyzji zmieniającej RPO WM 2014-2020 w tym zakresie (03.01.2022r.)</t>
  </si>
  <si>
    <r>
      <t xml:space="preserve">Projekt w 100 % skierowany na walkę i zapobieganie pandemii COVID-19. Projekt pozytywnie zaopiniowany przez Komitet Sterujący ds. Koordynacji Nakładów na Sektor Ochrony Zdrowia działający w Małopolsce. W skład Komitetu Sterującego wchodzą zarówno przedstawiciele Województwa Małopolskiego, Sanepidu, jak i Wojewoda Małopolski, co gwarantuje
odpowiednią koordynację działań na terenie Małopolski na etapie planowania oraz realizacji Projektu. 
 Wprowadzone kwoty( zaznaczone na czerwono)  odzwierciedlają  wykonanie finansowe Projektu. Niewykorzystane środki  stanowią oszczędności w wysokości  18 428,89 PLN oraz 4500 zł zwrot wydatku niekwalifikowanego przez partnera projektu Szpital w Andrychowie. Projekt został zakończony. W dniu 30 czerwca 2021 r. został złożony wniosek o płatność końcową, który został zatwierdzony przez Małopolskie Centrum Przedsiębiorczości 22 września br. i aktualnie projekt znajduje się w okresie trwałości (5 lat).
</t>
    </r>
    <r>
      <rPr>
        <b/>
        <sz val="9"/>
        <color theme="1"/>
        <rFont val="Arial"/>
        <family val="2"/>
        <charset val="238"/>
      </rPr>
      <t xml:space="preserve">Aktualizacja projektów z 11.04.2022 r. </t>
    </r>
  </si>
  <si>
    <r>
      <t xml:space="preserve">W projekcie wprowadzono dodatkowe zadanie mające na celu walkę z COVID-19. Wprowadzone w projekcie dodatkowe zadanie związane z COVID-19 zostało pozytywnie zaopiniowane przez Komitet Sterujący ds. Koordynacji Nakładów na Sektor Ochrony Zdrowia działający w Małopolsce.
50 respiratorów jako wyposażenie ambulansów zakupionych w ramach projektu
</t>
    </r>
    <r>
      <rPr>
        <b/>
        <sz val="9"/>
        <color theme="1"/>
        <rFont val="Arial"/>
        <family val="2"/>
        <charset val="238"/>
      </rPr>
      <t xml:space="preserve">Aktualizacja projektów z 22.12.2020 r. </t>
    </r>
  </si>
  <si>
    <r>
      <t xml:space="preserve">Zakres rzeczowy zadeklarowany przez wskazanych Partnerów Projektu został zaakceptowany w dniu 5 listopada 2020 r. przez Komitet Sterujący w którym zasiada m.in. Wojewoda.
</t>
    </r>
    <r>
      <rPr>
        <b/>
        <sz val="9"/>
        <color theme="1"/>
        <rFont val="Arial"/>
        <family val="2"/>
        <charset val="238"/>
      </rPr>
      <t xml:space="preserve">Aktualizacja projektów z 22.12.2020 r. </t>
    </r>
  </si>
  <si>
    <r>
      <t xml:space="preserve">Projekt w 100 % skierowany na walkę i zapobieganie pandemii COVID-19. Projekt pozytywnie zaopiniowany przez Komitet Sterujący ds. Koordynacji Nakładów na Sektor Ochrony Zdrowia działający w Małopolsce. W skład Komitetu Sterującego wchodzą zarówno przedstawiciele Województwa Małopolskiego, Sanepidu, jak i Wojewoda Małopolski, co gwarantuje
odpowiednią koordynację działań na terenie Małopolski na etapie planowania oraz realizacji Projektu.
Wprowadzone na czerwono kwoty  odzwierciedlaja wykonanie finansowe projektu.  Róznica  w wysoosci 615 237, 21 została zwrócona do  Ministerstwa.   Projekt zrealizowany 20.01.2022r. złożono wniosek o płatność końcową .
</t>
    </r>
    <r>
      <rPr>
        <b/>
        <sz val="9"/>
        <color theme="1"/>
        <rFont val="Arial"/>
        <family val="2"/>
        <charset val="238"/>
      </rPr>
      <t xml:space="preserve">Aktualizacja projektów z 11.04.2022 r. </t>
    </r>
  </si>
  <si>
    <r>
      <rPr>
        <sz val="9"/>
        <color theme="1"/>
        <rFont val="Arial"/>
        <family val="2"/>
        <charset val="238"/>
      </rPr>
      <t xml:space="preserve">Moduł I - wsparcie dla blisko 200 placówek opieki całodobowej w Małopolsce (Domy Pomocy Społecznej, Placówki zapewniające całodobową opiekę, Placówki opiekuńczo - Wychowawcze, Hospicja, </t>
    </r>
    <r>
      <rPr>
        <b/>
        <sz val="9"/>
        <color theme="1"/>
        <rFont val="Arial"/>
        <family val="2"/>
        <charset val="238"/>
      </rPr>
      <t>Zakłady Opiekuńczo – Lecznicze</t>
    </r>
    <r>
      <rPr>
        <sz val="9"/>
        <color theme="1"/>
        <rFont val="Arial"/>
        <family val="2"/>
        <charset val="238"/>
      </rPr>
      <t xml:space="preserve">, Ośrodki Interwencji Kryzysowej,Schroniska, Noclegownie, Ogrzewalnie).  </t>
    </r>
    <r>
      <rPr>
        <strike/>
        <sz val="9"/>
        <color theme="1"/>
        <rFont val="Arial"/>
        <family val="2"/>
        <charset val="238"/>
      </rPr>
      <t xml:space="preserve">Moduł II - dofinansowanie do wynagrodzeń pracowników domów pomocy społecznej w Małopolsce.  Moduł III - jednostki samorządu terytorialnego – 201 JST  (wsparcie dla: kadry ośrodków pomocy społecznej, powiatowych centrów pomocy rodzinie, w tym realizujących wsparcie w środowisku lokalnym i podmiotów współpracujących oraz placówki całodobowej opieki bez domów pomocy społecznej z terenu powiatów zaangażowanych w projekt). 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Poniżej szczegółowe dane dot. Zakładów Opiekuńczo-Leczniczych.</t>
    </r>
  </si>
  <si>
    <r>
      <t xml:space="preserve">W wyniku badania pn. </t>
    </r>
    <r>
      <rPr>
        <i/>
        <sz val="9"/>
        <color theme="1"/>
        <rFont val="Arial"/>
        <family val="2"/>
        <charset val="238"/>
      </rPr>
      <t>Wpływ interwencji podejmowanych w szczególności w ramach 12 OP "Infrastruktura Społeczna" RPO WM na latat 2014-2020 na zwiększenie dostępności usług zdrowotnych w regionie</t>
    </r>
    <r>
      <rPr>
        <sz val="9"/>
        <color theme="1"/>
        <rFont val="Arial"/>
        <family val="2"/>
        <charset val="238"/>
      </rPr>
      <t>, stwierdzono, że interwencje podejmowane w ramach analizowanych działań i poddziałań miały silny, pozytwywny wpływ na wzrost dostępności i jakości usług zdrowotnych świadczonych w woj. małopolskim. W związku z tym zalecono dalsze kontynuowanie działań w zakresie rozwoju infrastruktury i wyposażenia w nowoczesny sprzęt. Zalecono skoncentrowanie na zapewnieniu mieszkańcom dostępu do wysokiej jakości opieki psychologicznej i psychiatrycznej oraz dalszy rozwój usług skierowanych do osób starszych i niesamodzielnych. Należy również dążyć do rozwoju opieki skoordynowanej nad pacjentami, tak, by zapewnić im kompleksową opiekę zdrowotną. Kontynowanie wsparcia obszaru ochrony zdrowia w województwie małopolskim pozwoli zapobiec ewentualnej regresji i umożliwi dalszy rozwój regionu z korzyścią dla wszystkich mieszkańców.</t>
    </r>
  </si>
  <si>
    <t>W kolumnach B-D podano wartości dla całego Priorytetu Inwestycyjnego 9iv/Działania 9.2 - zgodnie z danymi z Informacji kwartalnej z realizacji RPO czy Sprawozdania rocznego. 
W odniesieniu tylko do Poddziałania 9.2.1 wartość wskaźnika wynosi 28 miejsc.
Wyjaśnienie odnośnie wskaźnika pn. miejsc świadczenia usług zdrowotnych: w 2020 r. zakończono procedurę zmiany RPO i zaktualizowano SZOOP. W konsekwencji ww. zmian metodologia pomiaru miernika została rozszerzona z Poddziałania 9.2.1 na całe Działanie 9.2, a wartość wskaźnika została obniżona z 1 850 do 963 miejsc świadczenia usług zdrowotnych. Odnotowywane obecnie niskie wykonanie (5% na 31.12.2021r., 6,5% na 31.03.2022 r.) jest konsekwencją specyfiki wskaźnika rezultatu, gdzie osiągnięcie wartości docelowej jest odłożone w czasie. Obniżenie wartości docelowej w daje szansę na osiągnięcie wartości docelowej wskaźnika na poziomie 89%. Zagrożeniem jest kwestia rozwiązywania umów w PI 9iv.  Plan dla umów realizowanych w PI 9iv dla omawianego wskaźnika wynosi 861 miejsc (stan na 31.03.2022r.)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</si>
</sst>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#,##0.00_ ;\-#,##0.00\ "/>
    <numFmt numFmtId="166" formatCode="_-* #,##0.00\ [$zł-415]_-;\-* #,##0.00\ [$zł-415]_-;_-* &quot;-&quot;??\ [$zł-415]_-;_-@_-"/>
    <numFmt numFmtId="167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8" fillId="0" borderId="0"/>
    <xf numFmtId="164" fontId="1" fillId="0" borderId="0" applyFont="0" applyFill="0" applyBorder="0" applyAlignment="0" applyProtection="0"/>
  </cellStyleXfs>
  <cellXfs count="237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164" fontId="5" fillId="0" borderId="0" xfId="1" applyFont="1"/>
    <xf numFmtId="0" fontId="5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164" fontId="0" fillId="0" borderId="0" xfId="1" applyFont="1"/>
    <xf numFmtId="4" fontId="9" fillId="0" borderId="0" xfId="0" applyNumberFormat="1" applyFont="1"/>
    <xf numFmtId="0" fontId="9" fillId="0" borderId="0" xfId="0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0" borderId="12" xfId="0" applyFont="1" applyBorder="1"/>
    <xf numFmtId="0" fontId="2" fillId="0" borderId="12" xfId="0" applyFont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0" xfId="0" applyFont="1"/>
    <xf numFmtId="0" fontId="16" fillId="0" borderId="0" xfId="0" applyFont="1"/>
    <xf numFmtId="0" fontId="17" fillId="0" borderId="0" xfId="0" applyFont="1"/>
    <xf numFmtId="0" fontId="2" fillId="0" borderId="0" xfId="0" applyFont="1" applyFill="1"/>
    <xf numFmtId="0" fontId="6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21" fillId="0" borderId="0" xfId="0" applyFont="1"/>
    <xf numFmtId="0" fontId="20" fillId="0" borderId="0" xfId="0" applyFont="1"/>
    <xf numFmtId="0" fontId="17" fillId="0" borderId="0" xfId="0" applyFont="1" applyAlignment="1">
      <alignment vertical="top"/>
    </xf>
    <xf numFmtId="3" fontId="6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20" xfId="0" applyFont="1" applyFill="1" applyBorder="1" applyAlignment="1">
      <alignment horizontal="center" vertical="top" wrapText="1"/>
    </xf>
    <xf numFmtId="0" fontId="2" fillId="0" borderId="19" xfId="0" applyFont="1" applyBorder="1"/>
    <xf numFmtId="4" fontId="6" fillId="0" borderId="0" xfId="0" applyNumberFormat="1" applyFont="1" applyBorder="1"/>
    <xf numFmtId="0" fontId="9" fillId="0" borderId="0" xfId="0" applyFont="1" applyBorder="1"/>
    <xf numFmtId="0" fontId="2" fillId="0" borderId="23" xfId="0" applyFont="1" applyBorder="1"/>
    <xf numFmtId="0" fontId="2" fillId="0" borderId="19" xfId="0" applyFont="1" applyFill="1" applyBorder="1"/>
    <xf numFmtId="0" fontId="5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17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22" fillId="2" borderId="13" xfId="0" applyFont="1" applyFill="1" applyBorder="1" applyAlignment="1">
      <alignment horizontal="center" vertical="top" wrapText="1"/>
    </xf>
    <xf numFmtId="0" fontId="22" fillId="2" borderId="23" xfId="0" applyFont="1" applyFill="1" applyBorder="1" applyAlignment="1">
      <alignment horizontal="center" vertical="top" wrapText="1"/>
    </xf>
    <xf numFmtId="0" fontId="22" fillId="2" borderId="19" xfId="0" applyFont="1" applyFill="1" applyBorder="1" applyAlignment="1">
      <alignment horizontal="center" vertical="top" wrapText="1"/>
    </xf>
    <xf numFmtId="0" fontId="22" fillId="2" borderId="1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4" fontId="2" fillId="3" borderId="1" xfId="0" applyNumberFormat="1" applyFont="1" applyFill="1" applyBorder="1"/>
    <xf numFmtId="4" fontId="2" fillId="0" borderId="1" xfId="0" applyNumberFormat="1" applyFont="1" applyBorder="1"/>
    <xf numFmtId="4" fontId="2" fillId="0" borderId="19" xfId="0" applyNumberFormat="1" applyFont="1" applyBorder="1"/>
    <xf numFmtId="4" fontId="6" fillId="0" borderId="1" xfId="1" applyNumberFormat="1" applyFont="1" applyFill="1" applyBorder="1" applyAlignment="1">
      <alignment horizontal="right" wrapText="1"/>
    </xf>
    <xf numFmtId="4" fontId="6" fillId="0" borderId="15" xfId="1" applyNumberFormat="1" applyFont="1" applyFill="1" applyBorder="1" applyAlignment="1">
      <alignment horizontal="right" wrapText="1"/>
    </xf>
    <xf numFmtId="4" fontId="6" fillId="8" borderId="37" xfId="0" applyNumberFormat="1" applyFont="1" applyFill="1" applyBorder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 wrapText="1"/>
    </xf>
    <xf numFmtId="0" fontId="5" fillId="12" borderId="19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22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3" borderId="10" xfId="2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1" xfId="2" applyFont="1" applyFill="1" applyBorder="1" applyAlignment="1" applyProtection="1">
      <alignment vertical="center" wrapText="1"/>
      <protection locked="0"/>
    </xf>
    <xf numFmtId="0" fontId="2" fillId="3" borderId="25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164" fontId="2" fillId="6" borderId="1" xfId="3" applyFont="1" applyFill="1" applyBorder="1" applyAlignment="1">
      <alignment vertical="center" wrapText="1"/>
    </xf>
    <xf numFmtId="164" fontId="2" fillId="6" borderId="1" xfId="3" applyFont="1" applyFill="1" applyBorder="1" applyAlignment="1">
      <alignment vertical="center"/>
    </xf>
    <xf numFmtId="165" fontId="2" fillId="6" borderId="1" xfId="3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/>
    <xf numFmtId="164" fontId="2" fillId="3" borderId="1" xfId="3" applyFont="1" applyFill="1" applyBorder="1" applyAlignment="1">
      <alignment vertical="center" wrapText="1"/>
    </xf>
    <xf numFmtId="164" fontId="2" fillId="3" borderId="1" xfId="3" applyFont="1" applyFill="1" applyBorder="1" applyAlignment="1">
      <alignment vertical="center"/>
    </xf>
    <xf numFmtId="166" fontId="2" fillId="3" borderId="1" xfId="3" applyNumberFormat="1" applyFont="1" applyFill="1" applyBorder="1" applyAlignment="1">
      <alignment vertical="center"/>
    </xf>
    <xf numFmtId="166" fontId="2" fillId="3" borderId="1" xfId="3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  <xf numFmtId="166" fontId="2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2" fillId="3" borderId="0" xfId="0" applyFont="1" applyFill="1" applyAlignment="1">
      <alignment vertical="center" wrapText="1"/>
    </xf>
    <xf numFmtId="167" fontId="2" fillId="0" borderId="1" xfId="0" applyNumberFormat="1" applyFont="1" applyBorder="1"/>
    <xf numFmtId="164" fontId="5" fillId="0" borderId="19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/>
    </xf>
    <xf numFmtId="9" fontId="24" fillId="0" borderId="1" xfId="0" applyNumberFormat="1" applyFont="1" applyBorder="1" applyAlignment="1">
      <alignment horizontal="center" vertical="center"/>
    </xf>
    <xf numFmtId="9" fontId="24" fillId="0" borderId="20" xfId="0" applyNumberFormat="1" applyFont="1" applyBorder="1" applyAlignment="1">
      <alignment horizontal="center" vertical="center"/>
    </xf>
    <xf numFmtId="0" fontId="5" fillId="0" borderId="0" xfId="0" applyFont="1" applyAlignment="1"/>
    <xf numFmtId="0" fontId="4" fillId="0" borderId="0" xfId="0" applyFont="1" applyAlignment="1">
      <alignment wrapText="1"/>
    </xf>
    <xf numFmtId="0" fontId="2" fillId="3" borderId="13" xfId="0" applyFont="1" applyFill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13" xfId="0" applyFont="1" applyBorder="1"/>
    <xf numFmtId="0" fontId="9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5" xfId="0" applyFont="1" applyFill="1" applyBorder="1"/>
    <xf numFmtId="4" fontId="2" fillId="0" borderId="15" xfId="0" applyNumberFormat="1" applyFont="1" applyBorder="1"/>
    <xf numFmtId="0" fontId="2" fillId="0" borderId="38" xfId="0" applyFont="1" applyBorder="1" applyAlignment="1">
      <alignment horizontal="left" vertical="top" wrapText="1" indent="1"/>
    </xf>
    <xf numFmtId="4" fontId="2" fillId="9" borderId="37" xfId="0" applyNumberFormat="1" applyFont="1" applyFill="1" applyBorder="1"/>
    <xf numFmtId="0" fontId="26" fillId="10" borderId="35" xfId="0" applyFont="1" applyFill="1" applyBorder="1"/>
    <xf numFmtId="4" fontId="7" fillId="7" borderId="29" xfId="0" applyNumberFormat="1" applyFont="1" applyFill="1" applyBorder="1" applyAlignment="1">
      <alignment horizontal="center"/>
    </xf>
    <xf numFmtId="4" fontId="7" fillId="7" borderId="28" xfId="0" applyNumberFormat="1" applyFont="1" applyFill="1" applyBorder="1" applyAlignment="1">
      <alignment horizontal="center"/>
    </xf>
    <xf numFmtId="4" fontId="2" fillId="0" borderId="0" xfId="0" applyNumberFormat="1" applyFont="1"/>
    <xf numFmtId="0" fontId="2" fillId="0" borderId="19" xfId="0" applyFont="1" applyBorder="1" applyAlignment="1">
      <alignment wrapText="1"/>
    </xf>
    <xf numFmtId="0" fontId="6" fillId="11" borderId="37" xfId="0" applyFont="1" applyFill="1" applyBorder="1" applyAlignment="1">
      <alignment horizontal="center" wrapText="1"/>
    </xf>
    <xf numFmtId="0" fontId="2" fillId="0" borderId="12" xfId="0" applyFont="1" applyBorder="1" applyAlignment="1">
      <alignment wrapText="1"/>
    </xf>
    <xf numFmtId="3" fontId="2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top" wrapText="1"/>
    </xf>
    <xf numFmtId="0" fontId="2" fillId="0" borderId="38" xfId="0" applyFont="1" applyBorder="1" applyAlignment="1">
      <alignment vertical="top" wrapText="1"/>
    </xf>
    <xf numFmtId="0" fontId="2" fillId="0" borderId="39" xfId="0" applyFont="1" applyBorder="1" applyAlignment="1">
      <alignment vertical="center" wrapText="1"/>
    </xf>
    <xf numFmtId="0" fontId="25" fillId="0" borderId="13" xfId="0" applyFont="1" applyBorder="1"/>
    <xf numFmtId="0" fontId="2" fillId="0" borderId="39" xfId="0" applyFont="1" applyBorder="1" applyAlignment="1">
      <alignment vertical="center"/>
    </xf>
    <xf numFmtId="0" fontId="2" fillId="0" borderId="13" xfId="0" applyFont="1" applyBorder="1" applyAlignment="1">
      <alignment vertical="top" wrapText="1"/>
    </xf>
    <xf numFmtId="0" fontId="2" fillId="0" borderId="40" xfId="0" applyFont="1" applyBorder="1" applyAlignment="1">
      <alignment vertical="center" wrapText="1"/>
    </xf>
    <xf numFmtId="0" fontId="24" fillId="0" borderId="15" xfId="0" applyFont="1" applyBorder="1" applyAlignment="1">
      <alignment horizontal="center" vertical="center"/>
    </xf>
    <xf numFmtId="9" fontId="24" fillId="0" borderId="15" xfId="0" applyNumberFormat="1" applyFont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7" borderId="28" xfId="0" applyFont="1" applyFill="1" applyBorder="1" applyAlignment="1">
      <alignment horizontal="center" vertical="center"/>
    </xf>
    <xf numFmtId="0" fontId="5" fillId="7" borderId="30" xfId="0" applyFont="1" applyFill="1" applyBorder="1" applyAlignment="1">
      <alignment horizontal="center" vertical="center"/>
    </xf>
    <xf numFmtId="0" fontId="5" fillId="7" borderId="31" xfId="0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4" fontId="7" fillId="7" borderId="33" xfId="0" applyNumberFormat="1" applyFont="1" applyFill="1" applyBorder="1" applyAlignment="1">
      <alignment horizontal="center"/>
    </xf>
    <xf numFmtId="4" fontId="7" fillId="7" borderId="34" xfId="0" applyNumberFormat="1" applyFont="1" applyFill="1" applyBorder="1" applyAlignment="1">
      <alignment horizontal="center"/>
    </xf>
    <xf numFmtId="0" fontId="5" fillId="8" borderId="30" xfId="0" applyFont="1" applyFill="1" applyBorder="1" applyAlignment="1">
      <alignment horizontal="center"/>
    </xf>
    <xf numFmtId="0" fontId="5" fillId="8" borderId="31" xfId="0" applyFont="1" applyFill="1" applyBorder="1" applyAlignment="1">
      <alignment horizontal="center"/>
    </xf>
    <xf numFmtId="4" fontId="7" fillId="8" borderId="33" xfId="0" applyNumberFormat="1" applyFont="1" applyFill="1" applyBorder="1" applyAlignment="1">
      <alignment horizontal="center"/>
    </xf>
    <xf numFmtId="4" fontId="7" fillId="8" borderId="3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5" fillId="0" borderId="0" xfId="0" applyFont="1"/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5" fillId="12" borderId="19" xfId="0" applyFont="1" applyFill="1" applyBorder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5" fillId="12" borderId="20" xfId="0" applyFont="1" applyFill="1" applyBorder="1" applyAlignment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164" fontId="2" fillId="6" borderId="19" xfId="3" applyFont="1" applyFill="1" applyBorder="1" applyAlignment="1">
      <alignment horizontal="center" vertical="center" wrapText="1"/>
    </xf>
    <xf numFmtId="164" fontId="2" fillId="6" borderId="22" xfId="3" applyFont="1" applyFill="1" applyBorder="1" applyAlignment="1">
      <alignment horizontal="center" vertical="center" wrapText="1"/>
    </xf>
    <xf numFmtId="164" fontId="2" fillId="6" borderId="10" xfId="3" applyFont="1" applyFill="1" applyBorder="1" applyAlignment="1">
      <alignment horizontal="center" vertical="center" wrapText="1"/>
    </xf>
    <xf numFmtId="164" fontId="2" fillId="6" borderId="19" xfId="3" applyFont="1" applyFill="1" applyBorder="1" applyAlignment="1">
      <alignment horizontal="center" vertical="center"/>
    </xf>
    <xf numFmtId="164" fontId="2" fillId="6" borderId="22" xfId="3" applyFont="1" applyFill="1" applyBorder="1" applyAlignment="1">
      <alignment horizontal="center" vertical="center"/>
    </xf>
    <xf numFmtId="164" fontId="2" fillId="6" borderId="10" xfId="3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4" fontId="2" fillId="6" borderId="19" xfId="3" applyNumberFormat="1" applyFont="1" applyFill="1" applyBorder="1" applyAlignment="1">
      <alignment horizontal="center" vertical="center"/>
    </xf>
    <xf numFmtId="4" fontId="2" fillId="6" borderId="22" xfId="3" applyNumberFormat="1" applyFont="1" applyFill="1" applyBorder="1" applyAlignment="1">
      <alignment horizontal="center" vertical="center"/>
    </xf>
    <xf numFmtId="4" fontId="2" fillId="6" borderId="10" xfId="3" applyNumberFormat="1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4" fontId="2" fillId="6" borderId="19" xfId="3" applyNumberFormat="1" applyFont="1" applyFill="1" applyBorder="1" applyAlignment="1">
      <alignment horizontal="center" vertical="center" wrapText="1"/>
    </xf>
    <xf numFmtId="4" fontId="2" fillId="6" borderId="22" xfId="3" applyNumberFormat="1" applyFont="1" applyFill="1" applyBorder="1" applyAlignment="1">
      <alignment horizontal="center" vertical="center" wrapText="1"/>
    </xf>
    <xf numFmtId="4" fontId="2" fillId="6" borderId="10" xfId="3" applyNumberFormat="1" applyFont="1" applyFill="1" applyBorder="1" applyAlignment="1">
      <alignment horizontal="center" vertical="center" wrapText="1"/>
    </xf>
    <xf numFmtId="4" fontId="2" fillId="6" borderId="19" xfId="0" applyNumberFormat="1" applyFont="1" applyFill="1" applyBorder="1" applyAlignment="1">
      <alignment horizontal="center" vertical="center" wrapText="1"/>
    </xf>
    <xf numFmtId="4" fontId="2" fillId="6" borderId="22" xfId="0" applyNumberFormat="1" applyFont="1" applyFill="1" applyBorder="1" applyAlignment="1">
      <alignment horizontal="center" vertical="center" wrapText="1"/>
    </xf>
    <xf numFmtId="4" fontId="2" fillId="6" borderId="1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64" fontId="2" fillId="6" borderId="1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" fillId="6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6" fillId="10" borderId="36" xfId="0" applyFont="1" applyFill="1" applyBorder="1"/>
  </cellXfs>
  <cellStyles count="4">
    <cellStyle name="Dziesiętny" xfId="1" builtinId="3"/>
    <cellStyle name="Dziesiętny 2" xfId="3" xr:uid="{00000000-0005-0000-0000-000001000000}"/>
    <cellStyle name="Normalny" xfId="0" builtinId="0"/>
    <cellStyle name="Normaln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opLeftCell="A10" zoomScale="90" zoomScaleNormal="90" zoomScaleSheetLayoutView="90" workbookViewId="0">
      <selection activeCell="G23" sqref="G23"/>
    </sheetView>
  </sheetViews>
  <sheetFormatPr defaultRowHeight="15" x14ac:dyDescent="0.25"/>
  <cols>
    <col min="1" max="1" width="16.140625" customWidth="1"/>
    <col min="2" max="2" width="27.28515625" customWidth="1"/>
    <col min="3" max="3" width="14.85546875" customWidth="1"/>
    <col min="4" max="4" width="39.7109375" customWidth="1"/>
    <col min="5" max="5" width="10.5703125" style="13" customWidth="1"/>
    <col min="6" max="6" width="13" customWidth="1"/>
    <col min="7" max="7" width="16.85546875" customWidth="1"/>
    <col min="8" max="8" width="17.5703125" customWidth="1"/>
    <col min="9" max="9" width="14.42578125" customWidth="1"/>
    <col min="10" max="10" width="18.7109375" customWidth="1"/>
    <col min="11" max="11" width="19.28515625" customWidth="1"/>
    <col min="12" max="12" width="18.5703125" customWidth="1"/>
    <col min="13" max="13" width="16.85546875" customWidth="1"/>
    <col min="14" max="14" width="20.5703125" customWidth="1"/>
    <col min="15" max="15" width="16.5703125" customWidth="1"/>
    <col min="16" max="16" width="16.140625" customWidth="1"/>
    <col min="17" max="17" width="18.140625" customWidth="1"/>
    <col min="18" max="18" width="43.42578125" customWidth="1"/>
    <col min="20" max="20" width="9.85546875" bestFit="1" customWidth="1"/>
  </cols>
  <sheetData>
    <row r="1" spans="1:18" ht="18.95" customHeight="1" x14ac:dyDescent="0.25">
      <c r="A1" s="4"/>
      <c r="B1" s="4"/>
      <c r="C1" s="8"/>
      <c r="D1" s="19"/>
      <c r="E1"/>
    </row>
    <row r="2" spans="1:18" ht="18.600000000000001" customHeight="1" x14ac:dyDescent="0.25">
      <c r="A2" s="8" t="s">
        <v>120</v>
      </c>
      <c r="B2" s="178" t="s">
        <v>23</v>
      </c>
      <c r="C2" s="178"/>
      <c r="D2" s="4"/>
      <c r="E2" s="21"/>
      <c r="F2" s="18"/>
      <c r="G2" s="45"/>
      <c r="H2" s="45"/>
      <c r="I2" s="45"/>
      <c r="J2" s="45"/>
      <c r="K2" s="45"/>
      <c r="L2" s="45"/>
      <c r="M2" s="45"/>
      <c r="N2" s="45"/>
    </row>
    <row r="3" spans="1:18" ht="12.95" customHeight="1" x14ac:dyDescent="0.25">
      <c r="A3" s="4"/>
      <c r="B3" s="4"/>
      <c r="C3" s="8"/>
      <c r="D3" s="19"/>
      <c r="E3"/>
    </row>
    <row r="4" spans="1:18" ht="19.5" customHeight="1" x14ac:dyDescent="0.25">
      <c r="A4" s="178" t="s">
        <v>119</v>
      </c>
      <c r="B4" s="178"/>
      <c r="C4" s="178"/>
      <c r="D4" s="178"/>
      <c r="E4"/>
    </row>
    <row r="5" spans="1:18" ht="14.1" customHeight="1" thickBot="1" x14ac:dyDescent="0.35">
      <c r="A5" s="4"/>
      <c r="B5" s="20"/>
      <c r="C5" s="21"/>
      <c r="D5" s="21"/>
      <c r="E5" s="21"/>
      <c r="F5" s="18"/>
      <c r="G5" s="44"/>
      <c r="H5" s="44"/>
      <c r="I5" s="44"/>
      <c r="J5" s="44"/>
      <c r="K5" s="44"/>
      <c r="L5" s="44"/>
      <c r="M5" s="45"/>
      <c r="N5" s="45"/>
    </row>
    <row r="6" spans="1:18" s="25" customFormat="1" ht="14.45" customHeight="1" x14ac:dyDescent="0.25">
      <c r="A6" s="182" t="s">
        <v>114</v>
      </c>
      <c r="B6" s="176" t="s">
        <v>113</v>
      </c>
      <c r="C6" s="176" t="s">
        <v>112</v>
      </c>
      <c r="D6" s="176" t="s">
        <v>111</v>
      </c>
      <c r="E6" s="176" t="s">
        <v>110</v>
      </c>
      <c r="F6" s="176" t="s">
        <v>109</v>
      </c>
      <c r="G6" s="179" t="s">
        <v>118</v>
      </c>
      <c r="H6" s="180"/>
      <c r="I6" s="179" t="s">
        <v>117</v>
      </c>
      <c r="J6" s="181"/>
      <c r="K6" s="181"/>
      <c r="L6" s="180"/>
      <c r="M6" s="176" t="s">
        <v>107</v>
      </c>
      <c r="N6" s="176" t="s">
        <v>122</v>
      </c>
      <c r="O6" s="176" t="s">
        <v>323</v>
      </c>
      <c r="P6" s="176" t="s">
        <v>324</v>
      </c>
      <c r="Q6" s="176" t="s">
        <v>325</v>
      </c>
      <c r="R6" s="174" t="s">
        <v>123</v>
      </c>
    </row>
    <row r="7" spans="1:18" s="17" customFormat="1" ht="84" x14ac:dyDescent="0.2">
      <c r="A7" s="183"/>
      <c r="B7" s="177"/>
      <c r="C7" s="177"/>
      <c r="D7" s="177"/>
      <c r="E7" s="177"/>
      <c r="F7" s="177"/>
      <c r="G7" s="9" t="s">
        <v>124</v>
      </c>
      <c r="H7" s="9" t="s">
        <v>125</v>
      </c>
      <c r="I7" s="9" t="s">
        <v>108</v>
      </c>
      <c r="J7" s="9" t="s">
        <v>126</v>
      </c>
      <c r="K7" s="9" t="s">
        <v>127</v>
      </c>
      <c r="L7" s="9" t="s">
        <v>128</v>
      </c>
      <c r="M7" s="177"/>
      <c r="N7" s="177"/>
      <c r="O7" s="177"/>
      <c r="P7" s="177"/>
      <c r="Q7" s="177"/>
      <c r="R7" s="175"/>
    </row>
    <row r="8" spans="1:18" s="25" customFormat="1" x14ac:dyDescent="0.25">
      <c r="A8" s="26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 t="s">
        <v>116</v>
      </c>
      <c r="J8" s="27">
        <v>10</v>
      </c>
      <c r="K8" s="27">
        <v>11</v>
      </c>
      <c r="L8" s="27">
        <v>12</v>
      </c>
      <c r="M8" s="27">
        <v>13</v>
      </c>
      <c r="N8" s="27" t="s">
        <v>115</v>
      </c>
      <c r="O8" s="46">
        <v>15</v>
      </c>
      <c r="P8" s="46">
        <v>16</v>
      </c>
      <c r="Q8" s="46">
        <v>17</v>
      </c>
      <c r="R8" s="28">
        <v>18</v>
      </c>
    </row>
    <row r="9" spans="1:18" ht="24.75" x14ac:dyDescent="0.25">
      <c r="A9" s="29" t="s">
        <v>106</v>
      </c>
      <c r="B9" s="12" t="s">
        <v>121</v>
      </c>
      <c r="C9" s="23" t="s">
        <v>105</v>
      </c>
      <c r="D9" s="69" t="s">
        <v>104</v>
      </c>
      <c r="E9" s="24" t="s">
        <v>103</v>
      </c>
      <c r="F9" s="23" t="s">
        <v>102</v>
      </c>
      <c r="G9" s="70">
        <v>0</v>
      </c>
      <c r="H9" s="71">
        <v>12092783</v>
      </c>
      <c r="I9" s="70">
        <f t="shared" ref="I9:I15" si="0">SUM(J9:L9)</f>
        <v>1821279</v>
      </c>
      <c r="J9" s="71">
        <v>1008985</v>
      </c>
      <c r="K9" s="71">
        <v>310047</v>
      </c>
      <c r="L9" s="71">
        <v>502247</v>
      </c>
      <c r="M9" s="71">
        <v>312742</v>
      </c>
      <c r="N9" s="71">
        <f t="shared" ref="N9" si="1">G9+H9+I9+M9</f>
        <v>14226804</v>
      </c>
      <c r="O9" s="72">
        <v>42541037.600000001</v>
      </c>
      <c r="P9" s="72">
        <v>52274025.329999998</v>
      </c>
      <c r="Q9" s="72">
        <v>52274025.329999998</v>
      </c>
      <c r="R9" s="135" t="s">
        <v>392</v>
      </c>
    </row>
    <row r="10" spans="1:18" x14ac:dyDescent="0.25">
      <c r="A10" s="29" t="s">
        <v>83</v>
      </c>
      <c r="B10" s="22" t="s">
        <v>82</v>
      </c>
      <c r="C10" s="23" t="s">
        <v>101</v>
      </c>
      <c r="D10" s="69" t="s">
        <v>100</v>
      </c>
      <c r="E10" s="24" t="s">
        <v>79</v>
      </c>
      <c r="F10" s="23" t="s">
        <v>78</v>
      </c>
      <c r="G10" s="70">
        <v>52268558</v>
      </c>
      <c r="H10" s="70">
        <v>0</v>
      </c>
      <c r="I10" s="70">
        <f>SUM(J10:L10)</f>
        <v>9161744</v>
      </c>
      <c r="J10" s="70">
        <v>3422320</v>
      </c>
      <c r="K10" s="70">
        <v>4559163</v>
      </c>
      <c r="L10" s="70">
        <v>1180261</v>
      </c>
      <c r="M10" s="70">
        <v>62118</v>
      </c>
      <c r="N10" s="70">
        <f t="shared" ref="N10:N15" si="2">G10+H10+I10+M10</f>
        <v>61492420</v>
      </c>
      <c r="O10" s="72">
        <v>221717801.20999995</v>
      </c>
      <c r="P10" s="72">
        <v>295571349.13</v>
      </c>
      <c r="Q10" s="72">
        <v>373708490.11999995</v>
      </c>
      <c r="R10" s="136"/>
    </row>
    <row r="11" spans="1:18" ht="24.75" x14ac:dyDescent="0.25">
      <c r="A11" s="29" t="s">
        <v>83</v>
      </c>
      <c r="B11" s="22" t="s">
        <v>82</v>
      </c>
      <c r="C11" s="22" t="s">
        <v>99</v>
      </c>
      <c r="D11" s="12" t="s">
        <v>98</v>
      </c>
      <c r="E11" s="22" t="s">
        <v>79</v>
      </c>
      <c r="F11" s="22" t="s">
        <v>78</v>
      </c>
      <c r="G11" s="72">
        <v>30000000</v>
      </c>
      <c r="H11" s="72">
        <v>0</v>
      </c>
      <c r="I11" s="72">
        <f t="shared" si="0"/>
        <v>5294118</v>
      </c>
      <c r="J11" s="72">
        <v>1764706</v>
      </c>
      <c r="K11" s="72">
        <v>3529412</v>
      </c>
      <c r="L11" s="72">
        <v>0</v>
      </c>
      <c r="M11" s="72">
        <v>0</v>
      </c>
      <c r="N11" s="72">
        <f t="shared" si="2"/>
        <v>35294118</v>
      </c>
      <c r="O11" s="72">
        <v>133137399.46000001</v>
      </c>
      <c r="P11" s="72">
        <v>201920626.99999997</v>
      </c>
      <c r="Q11" s="72">
        <v>236635149.81000003</v>
      </c>
      <c r="R11" s="136"/>
    </row>
    <row r="12" spans="1:18" ht="24.75" x14ac:dyDescent="0.25">
      <c r="A12" s="29" t="s">
        <v>83</v>
      </c>
      <c r="B12" s="22" t="s">
        <v>82</v>
      </c>
      <c r="C12" s="22" t="s">
        <v>97</v>
      </c>
      <c r="D12" s="12" t="s">
        <v>96</v>
      </c>
      <c r="E12" s="68">
        <v>53</v>
      </c>
      <c r="F12" s="22" t="s">
        <v>78</v>
      </c>
      <c r="G12" s="72">
        <v>5790333</v>
      </c>
      <c r="H12" s="72">
        <v>0</v>
      </c>
      <c r="I12" s="72">
        <f t="shared" si="0"/>
        <v>1021824</v>
      </c>
      <c r="J12" s="72">
        <v>346602</v>
      </c>
      <c r="K12" s="72">
        <v>675222</v>
      </c>
      <c r="L12" s="72">
        <v>0</v>
      </c>
      <c r="M12" s="72">
        <v>0</v>
      </c>
      <c r="N12" s="72">
        <f t="shared" si="2"/>
        <v>6812157</v>
      </c>
      <c r="O12" s="72">
        <v>24484353.440000001</v>
      </c>
      <c r="P12" s="72">
        <v>51343800.07</v>
      </c>
      <c r="Q12" s="72">
        <v>56521418.009999998</v>
      </c>
      <c r="R12" s="137"/>
    </row>
    <row r="13" spans="1:18" x14ac:dyDescent="0.25">
      <c r="A13" s="29" t="s">
        <v>95</v>
      </c>
      <c r="B13" s="22" t="s">
        <v>94</v>
      </c>
      <c r="C13" s="22" t="s">
        <v>93</v>
      </c>
      <c r="D13" s="22" t="s">
        <v>92</v>
      </c>
      <c r="E13" s="22" t="s">
        <v>91</v>
      </c>
      <c r="F13" s="22" t="s">
        <v>90</v>
      </c>
      <c r="G13" s="72">
        <v>36513893</v>
      </c>
      <c r="H13" s="72">
        <v>0</v>
      </c>
      <c r="I13" s="72">
        <f t="shared" si="0"/>
        <v>6443628</v>
      </c>
      <c r="J13" s="72">
        <v>2238506</v>
      </c>
      <c r="K13" s="72">
        <v>4205122</v>
      </c>
      <c r="L13" s="72">
        <v>0</v>
      </c>
      <c r="M13" s="72">
        <v>0</v>
      </c>
      <c r="N13" s="72">
        <f t="shared" si="2"/>
        <v>42957521</v>
      </c>
      <c r="O13" s="72">
        <v>166138675.13999999</v>
      </c>
      <c r="P13" s="72">
        <v>195460069.43000001</v>
      </c>
      <c r="Q13" s="72">
        <v>209429218.72999999</v>
      </c>
      <c r="R13" s="138"/>
    </row>
    <row r="14" spans="1:18" x14ac:dyDescent="0.25">
      <c r="A14" s="30" t="s">
        <v>89</v>
      </c>
      <c r="B14" s="12" t="s">
        <v>88</v>
      </c>
      <c r="C14" s="22" t="s">
        <v>87</v>
      </c>
      <c r="D14" s="22" t="s">
        <v>86</v>
      </c>
      <c r="E14" s="22" t="s">
        <v>85</v>
      </c>
      <c r="F14" s="22" t="s">
        <v>84</v>
      </c>
      <c r="G14" s="72">
        <v>0</v>
      </c>
      <c r="H14" s="72">
        <v>19362502</v>
      </c>
      <c r="I14" s="72">
        <f t="shared" si="0"/>
        <v>2671342</v>
      </c>
      <c r="J14" s="72">
        <v>1760147</v>
      </c>
      <c r="K14" s="72">
        <v>828383</v>
      </c>
      <c r="L14" s="72">
        <v>82812</v>
      </c>
      <c r="M14" s="72">
        <v>745570</v>
      </c>
      <c r="N14" s="72">
        <f t="shared" si="2"/>
        <v>22779414</v>
      </c>
      <c r="O14" s="72">
        <v>440581322.90999997</v>
      </c>
      <c r="P14" s="72">
        <v>523963735.16999996</v>
      </c>
      <c r="Q14" s="72">
        <v>523963735.16999996</v>
      </c>
      <c r="R14" s="138"/>
    </row>
    <row r="15" spans="1:18" ht="24.75" x14ac:dyDescent="0.25">
      <c r="A15" s="50" t="s">
        <v>83</v>
      </c>
      <c r="B15" s="47" t="s">
        <v>82</v>
      </c>
      <c r="C15" s="47" t="s">
        <v>81</v>
      </c>
      <c r="D15" s="149" t="s">
        <v>80</v>
      </c>
      <c r="E15" s="51" t="s">
        <v>79</v>
      </c>
      <c r="F15" s="47" t="s">
        <v>78</v>
      </c>
      <c r="G15" s="73">
        <v>57071998</v>
      </c>
      <c r="H15" s="73">
        <v>0</v>
      </c>
      <c r="I15" s="73">
        <f t="shared" si="0"/>
        <v>9567952</v>
      </c>
      <c r="J15" s="73">
        <v>0</v>
      </c>
      <c r="K15" s="73">
        <v>0</v>
      </c>
      <c r="L15" s="73">
        <v>9567952</v>
      </c>
      <c r="M15" s="73">
        <v>503578</v>
      </c>
      <c r="N15" s="73">
        <f t="shared" si="2"/>
        <v>67143528</v>
      </c>
      <c r="O15" s="73">
        <v>244406000.00999999</v>
      </c>
      <c r="P15" s="73">
        <v>287536470.60000002</v>
      </c>
      <c r="Q15" s="73">
        <v>290098333.39999998</v>
      </c>
      <c r="R15" s="138"/>
    </row>
    <row r="16" spans="1:18" ht="108.75" thickBot="1" x14ac:dyDescent="0.3">
      <c r="A16" s="139"/>
      <c r="B16" s="140" t="s">
        <v>326</v>
      </c>
      <c r="C16" s="140"/>
      <c r="D16" s="140"/>
      <c r="E16" s="141"/>
      <c r="F16" s="140" t="s">
        <v>327</v>
      </c>
      <c r="G16" s="142">
        <v>0</v>
      </c>
      <c r="H16" s="142">
        <v>0</v>
      </c>
      <c r="I16" s="142">
        <v>0</v>
      </c>
      <c r="J16" s="142">
        <v>0</v>
      </c>
      <c r="K16" s="142">
        <v>0</v>
      </c>
      <c r="L16" s="142">
        <v>0</v>
      </c>
      <c r="M16" s="142">
        <v>0</v>
      </c>
      <c r="N16" s="142">
        <v>0</v>
      </c>
      <c r="O16" s="140">
        <v>0</v>
      </c>
      <c r="P16" s="140">
        <v>0</v>
      </c>
      <c r="Q16" s="140">
        <v>0</v>
      </c>
      <c r="R16" s="143" t="s">
        <v>397</v>
      </c>
    </row>
    <row r="17" spans="1:18" ht="15.75" thickBot="1" x14ac:dyDescent="0.3">
      <c r="A17" s="162" t="s">
        <v>393</v>
      </c>
      <c r="B17" s="163"/>
      <c r="C17" s="163"/>
      <c r="D17" s="163"/>
      <c r="E17" s="163"/>
      <c r="F17" s="164"/>
      <c r="G17" s="146">
        <f>SUM(G9:G16)</f>
        <v>181644782</v>
      </c>
      <c r="H17" s="147">
        <f>SUM(H9:H16)</f>
        <v>31455285</v>
      </c>
      <c r="I17" s="48"/>
      <c r="J17" s="48"/>
      <c r="K17" s="48"/>
      <c r="L17" s="48"/>
      <c r="M17" s="48"/>
      <c r="N17" s="48"/>
      <c r="O17" s="49"/>
      <c r="P17" s="49"/>
      <c r="Q17" s="49"/>
      <c r="R17" s="49"/>
    </row>
    <row r="18" spans="1:18" ht="15.75" thickBot="1" x14ac:dyDescent="0.3">
      <c r="A18" s="165"/>
      <c r="B18" s="166"/>
      <c r="C18" s="166"/>
      <c r="D18" s="166"/>
      <c r="E18" s="166"/>
      <c r="F18" s="167"/>
      <c r="G18" s="168">
        <v>213100067</v>
      </c>
      <c r="H18" s="169"/>
      <c r="O18" s="144">
        <f>SUM(O9:O16)</f>
        <v>1273006589.77</v>
      </c>
      <c r="P18" s="144">
        <f>SUM(P9:P16)</f>
        <v>1608070076.73</v>
      </c>
      <c r="Q18" s="144">
        <f>SUM(Q9:Q16)</f>
        <v>1742630370.5700002</v>
      </c>
    </row>
    <row r="19" spans="1:18" ht="15.75" thickBot="1" x14ac:dyDescent="0.3">
      <c r="A19" s="170" t="s">
        <v>394</v>
      </c>
      <c r="B19" s="171"/>
      <c r="C19" s="171"/>
      <c r="D19" s="171"/>
      <c r="E19" s="171"/>
      <c r="F19" s="171"/>
      <c r="G19" s="172">
        <v>979407907.92999995</v>
      </c>
      <c r="H19" s="173"/>
      <c r="I19" s="18"/>
      <c r="J19" s="18"/>
      <c r="K19" s="18"/>
      <c r="L19" s="18"/>
      <c r="M19" s="18"/>
      <c r="N19" s="18"/>
    </row>
    <row r="20" spans="1:18" ht="15.75" thickBot="1" x14ac:dyDescent="0.3">
      <c r="A20" s="17"/>
      <c r="B20" s="17"/>
      <c r="C20" s="17"/>
      <c r="D20" s="17"/>
      <c r="E20" s="16"/>
      <c r="F20" s="17"/>
      <c r="G20" s="2"/>
      <c r="H20" s="148"/>
      <c r="I20" s="15"/>
    </row>
    <row r="21" spans="1:18" ht="15.75" thickBot="1" x14ac:dyDescent="0.3">
      <c r="A21" s="17"/>
      <c r="B21" s="17"/>
      <c r="C21" s="17"/>
      <c r="D21" s="17"/>
      <c r="E21" s="16"/>
      <c r="F21" s="145" t="s">
        <v>395</v>
      </c>
      <c r="G21" s="236">
        <v>4.5960000000000001</v>
      </c>
      <c r="H21" s="2"/>
    </row>
    <row r="22" spans="1:18" x14ac:dyDescent="0.25">
      <c r="J22" s="14"/>
      <c r="K22" s="14"/>
      <c r="L22" s="14"/>
      <c r="M22" s="14"/>
    </row>
  </sheetData>
  <mergeCells count="20">
    <mergeCell ref="A4:D4"/>
    <mergeCell ref="B2:C2"/>
    <mergeCell ref="O6:O7"/>
    <mergeCell ref="G6:H6"/>
    <mergeCell ref="I6:L6"/>
    <mergeCell ref="A6:A7"/>
    <mergeCell ref="B6:B7"/>
    <mergeCell ref="C6:C7"/>
    <mergeCell ref="D6:D7"/>
    <mergeCell ref="E6:E7"/>
    <mergeCell ref="F6:F7"/>
    <mergeCell ref="M6:M7"/>
    <mergeCell ref="N6:N7"/>
    <mergeCell ref="A17:F18"/>
    <mergeCell ref="G18:H18"/>
    <mergeCell ref="A19:F19"/>
    <mergeCell ref="G19:H19"/>
    <mergeCell ref="R6:R7"/>
    <mergeCell ref="P6:P7"/>
    <mergeCell ref="Q6:Q7"/>
  </mergeCells>
  <pageMargins left="0.7" right="0.7" top="0.75" bottom="0.75" header="0.3" footer="0.3"/>
  <pageSetup paperSize="9" scale="31" orientation="landscape" r:id="rId1"/>
  <ignoredErrors>
    <ignoredError sqref="E9:E11 E13:E15" numberStoredAsText="1"/>
    <ignoredError sqref="G17:H17 O18:P18 Q18 I9:I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L27"/>
  <sheetViews>
    <sheetView zoomScaleNormal="100" zoomScaleSheetLayoutView="100" workbookViewId="0">
      <selection activeCell="E30" sqref="E30"/>
    </sheetView>
  </sheetViews>
  <sheetFormatPr defaultColWidth="9.140625" defaultRowHeight="12" x14ac:dyDescent="0.2"/>
  <cols>
    <col min="1" max="1" width="14.42578125" style="3" customWidth="1"/>
    <col min="2" max="2" width="16.85546875" style="1" customWidth="1"/>
    <col min="3" max="3" width="6.85546875" style="1" customWidth="1"/>
    <col min="4" max="4" width="17.140625" style="2" customWidth="1"/>
    <col min="5" max="5" width="35.42578125" style="2" customWidth="1"/>
    <col min="6" max="6" width="16.28515625" style="2" customWidth="1"/>
    <col min="7" max="7" width="12.5703125" style="2" customWidth="1"/>
    <col min="8" max="8" width="17" style="2" customWidth="1"/>
    <col min="9" max="9" width="13.42578125" style="5" customWidth="1"/>
    <col min="10" max="10" width="15.5703125" style="5" bestFit="1" customWidth="1"/>
    <col min="11" max="11" width="9.140625" style="2"/>
    <col min="12" max="12" width="22.28515625" style="2" customWidth="1"/>
    <col min="13" max="13" width="13.5703125" style="2" customWidth="1"/>
    <col min="14" max="16384" width="9.140625" style="2"/>
  </cols>
  <sheetData>
    <row r="3" spans="1:12" x14ac:dyDescent="0.2">
      <c r="A3" s="8" t="s">
        <v>120</v>
      </c>
      <c r="B3" s="4"/>
      <c r="C3" s="178" t="s">
        <v>23</v>
      </c>
      <c r="D3" s="178"/>
      <c r="E3" s="178"/>
      <c r="F3" s="178"/>
    </row>
    <row r="4" spans="1:12" x14ac:dyDescent="0.2">
      <c r="A4" s="6"/>
      <c r="B4" s="7"/>
      <c r="C4" s="7"/>
      <c r="D4" s="8"/>
      <c r="E4" s="8"/>
    </row>
    <row r="5" spans="1:12" x14ac:dyDescent="0.2">
      <c r="A5" s="184" t="s">
        <v>129</v>
      </c>
      <c r="B5" s="184"/>
      <c r="C5" s="184"/>
      <c r="D5" s="184"/>
      <c r="E5" s="184"/>
      <c r="F5" s="184"/>
    </row>
    <row r="6" spans="1:12" ht="11.1" customHeight="1" thickBot="1" x14ac:dyDescent="0.25"/>
    <row r="7" spans="1:12" s="10" customFormat="1" ht="96" x14ac:dyDescent="0.25">
      <c r="A7" s="31" t="s">
        <v>0</v>
      </c>
      <c r="B7" s="32" t="s">
        <v>1</v>
      </c>
      <c r="C7" s="32" t="s">
        <v>2</v>
      </c>
      <c r="D7" s="32" t="s">
        <v>3</v>
      </c>
      <c r="E7" s="32" t="s">
        <v>4</v>
      </c>
      <c r="F7" s="32" t="s">
        <v>5</v>
      </c>
      <c r="G7" s="32" t="s">
        <v>6</v>
      </c>
      <c r="H7" s="32" t="s">
        <v>7</v>
      </c>
      <c r="I7" s="32" t="s">
        <v>8</v>
      </c>
      <c r="J7" s="32" t="s">
        <v>9</v>
      </c>
      <c r="K7" s="52" t="s">
        <v>130</v>
      </c>
      <c r="L7" s="53" t="s">
        <v>328</v>
      </c>
    </row>
    <row r="8" spans="1:12" s="37" customFormat="1" ht="60" x14ac:dyDescent="0.2">
      <c r="A8" s="33" t="s">
        <v>10</v>
      </c>
      <c r="B8" s="11" t="s">
        <v>24</v>
      </c>
      <c r="C8" s="11" t="s">
        <v>11</v>
      </c>
      <c r="D8" s="11" t="s">
        <v>12</v>
      </c>
      <c r="E8" s="11" t="s">
        <v>57</v>
      </c>
      <c r="F8" s="74">
        <v>18324415</v>
      </c>
      <c r="G8" s="74">
        <v>3233720</v>
      </c>
      <c r="H8" s="11" t="s">
        <v>25</v>
      </c>
      <c r="I8" s="11" t="s">
        <v>26</v>
      </c>
      <c r="J8" s="11" t="s">
        <v>13</v>
      </c>
      <c r="K8" s="54">
        <v>2016</v>
      </c>
      <c r="L8" s="11"/>
    </row>
    <row r="9" spans="1:12" s="37" customFormat="1" ht="48" x14ac:dyDescent="0.2">
      <c r="A9" s="33" t="s">
        <v>16</v>
      </c>
      <c r="B9" s="11" t="s">
        <v>27</v>
      </c>
      <c r="C9" s="11" t="s">
        <v>11</v>
      </c>
      <c r="D9" s="11" t="s">
        <v>58</v>
      </c>
      <c r="E9" s="11" t="s">
        <v>28</v>
      </c>
      <c r="F9" s="74">
        <v>197599256.71000001</v>
      </c>
      <c r="G9" s="74">
        <v>11623486.25999999</v>
      </c>
      <c r="H9" s="11" t="s">
        <v>29</v>
      </c>
      <c r="I9" s="11" t="s">
        <v>30</v>
      </c>
      <c r="J9" s="11" t="s">
        <v>17</v>
      </c>
      <c r="K9" s="54">
        <v>2016</v>
      </c>
      <c r="L9" s="11"/>
    </row>
    <row r="10" spans="1:12" s="37" customFormat="1" ht="48" x14ac:dyDescent="0.2">
      <c r="A10" s="33" t="s">
        <v>16</v>
      </c>
      <c r="B10" s="11" t="s">
        <v>31</v>
      </c>
      <c r="C10" s="11" t="s">
        <v>11</v>
      </c>
      <c r="D10" s="11" t="s">
        <v>58</v>
      </c>
      <c r="E10" s="11" t="s">
        <v>28</v>
      </c>
      <c r="F10" s="74">
        <v>129930000</v>
      </c>
      <c r="G10" s="74">
        <v>7642941.46</v>
      </c>
      <c r="H10" s="11" t="s">
        <v>32</v>
      </c>
      <c r="I10" s="11" t="s">
        <v>33</v>
      </c>
      <c r="J10" s="11" t="s">
        <v>17</v>
      </c>
      <c r="K10" s="54">
        <v>2017</v>
      </c>
      <c r="L10" s="11"/>
    </row>
    <row r="11" spans="1:12" s="37" customFormat="1" ht="36" x14ac:dyDescent="0.2">
      <c r="A11" s="33" t="s">
        <v>16</v>
      </c>
      <c r="B11" s="11" t="s">
        <v>34</v>
      </c>
      <c r="C11" s="11" t="s">
        <v>22</v>
      </c>
      <c r="D11" s="11" t="s">
        <v>59</v>
      </c>
      <c r="E11" s="11" t="s">
        <v>35</v>
      </c>
      <c r="F11" s="74">
        <v>13759999.949999999</v>
      </c>
      <c r="G11" s="74">
        <v>3440000</v>
      </c>
      <c r="H11" s="11" t="s">
        <v>29</v>
      </c>
      <c r="I11" s="11" t="s">
        <v>30</v>
      </c>
      <c r="J11" s="11" t="s">
        <v>17</v>
      </c>
      <c r="K11" s="54">
        <v>2016</v>
      </c>
      <c r="L11" s="11"/>
    </row>
    <row r="12" spans="1:12" s="37" customFormat="1" ht="48" x14ac:dyDescent="0.2">
      <c r="A12" s="33" t="s">
        <v>16</v>
      </c>
      <c r="B12" s="11" t="s">
        <v>36</v>
      </c>
      <c r="C12" s="11" t="s">
        <v>22</v>
      </c>
      <c r="D12" s="11" t="s">
        <v>37</v>
      </c>
      <c r="E12" s="11" t="s">
        <v>38</v>
      </c>
      <c r="F12" s="74">
        <v>7187399.9500000002</v>
      </c>
      <c r="G12" s="74">
        <v>19812600.050000001</v>
      </c>
      <c r="H12" s="11" t="s">
        <v>29</v>
      </c>
      <c r="I12" s="11" t="s">
        <v>30</v>
      </c>
      <c r="J12" s="11" t="s">
        <v>17</v>
      </c>
      <c r="K12" s="54">
        <v>2016</v>
      </c>
      <c r="L12" s="11"/>
    </row>
    <row r="13" spans="1:12" s="37" customFormat="1" ht="36" x14ac:dyDescent="0.2">
      <c r="A13" s="33" t="s">
        <v>16</v>
      </c>
      <c r="B13" s="11" t="s">
        <v>39</v>
      </c>
      <c r="C13" s="11" t="s">
        <v>22</v>
      </c>
      <c r="D13" s="11" t="s">
        <v>60</v>
      </c>
      <c r="E13" s="11" t="s">
        <v>40</v>
      </c>
      <c r="F13" s="74">
        <v>261750000</v>
      </c>
      <c r="G13" s="74">
        <v>46191176.469999999</v>
      </c>
      <c r="H13" s="11" t="s">
        <v>41</v>
      </c>
      <c r="I13" s="11" t="s">
        <v>42</v>
      </c>
      <c r="J13" s="11" t="s">
        <v>43</v>
      </c>
      <c r="K13" s="54">
        <v>2018</v>
      </c>
      <c r="L13" s="11"/>
    </row>
    <row r="14" spans="1:12" s="37" customFormat="1" ht="36" x14ac:dyDescent="0.2">
      <c r="A14" s="33" t="s">
        <v>10</v>
      </c>
      <c r="B14" s="11" t="s">
        <v>44</v>
      </c>
      <c r="C14" s="11" t="s">
        <v>11</v>
      </c>
      <c r="D14" s="11" t="s">
        <v>61</v>
      </c>
      <c r="E14" s="11" t="s">
        <v>45</v>
      </c>
      <c r="F14" s="74">
        <v>7075115.9199999999</v>
      </c>
      <c r="G14" s="74">
        <v>1248549.8700000001</v>
      </c>
      <c r="H14" s="11" t="s">
        <v>19</v>
      </c>
      <c r="I14" s="11" t="s">
        <v>46</v>
      </c>
      <c r="J14" s="11" t="s">
        <v>47</v>
      </c>
      <c r="K14" s="54">
        <v>2017</v>
      </c>
      <c r="L14" s="11"/>
    </row>
    <row r="15" spans="1:12" s="37" customFormat="1" ht="132" x14ac:dyDescent="0.2">
      <c r="A15" s="33" t="s">
        <v>14</v>
      </c>
      <c r="B15" s="11" t="s">
        <v>48</v>
      </c>
      <c r="C15" s="11" t="s">
        <v>11</v>
      </c>
      <c r="D15" s="11" t="s">
        <v>15</v>
      </c>
      <c r="E15" s="11" t="s">
        <v>49</v>
      </c>
      <c r="F15" s="74">
        <v>11132356.960000001</v>
      </c>
      <c r="G15" s="74">
        <v>1964533.58</v>
      </c>
      <c r="H15" s="11" t="s">
        <v>50</v>
      </c>
      <c r="I15" s="11" t="s">
        <v>46</v>
      </c>
      <c r="J15" s="11" t="s">
        <v>47</v>
      </c>
      <c r="K15" s="54">
        <v>2017</v>
      </c>
      <c r="L15" s="11"/>
    </row>
    <row r="16" spans="1:12" s="37" customFormat="1" ht="156" x14ac:dyDescent="0.2">
      <c r="A16" s="33" t="s">
        <v>14</v>
      </c>
      <c r="B16" s="11" t="s">
        <v>51</v>
      </c>
      <c r="C16" s="11" t="s">
        <v>11</v>
      </c>
      <c r="D16" s="11" t="s">
        <v>20</v>
      </c>
      <c r="E16" s="11" t="s">
        <v>52</v>
      </c>
      <c r="F16" s="74">
        <v>37419724.240000002</v>
      </c>
      <c r="G16" s="74">
        <v>6603480.75</v>
      </c>
      <c r="H16" s="11" t="s">
        <v>19</v>
      </c>
      <c r="I16" s="11" t="s">
        <v>46</v>
      </c>
      <c r="J16" s="11" t="s">
        <v>47</v>
      </c>
      <c r="K16" s="54">
        <v>2017</v>
      </c>
      <c r="L16" s="11"/>
    </row>
    <row r="17" spans="1:12" s="37" customFormat="1" ht="36" x14ac:dyDescent="0.2">
      <c r="A17" s="33" t="s">
        <v>18</v>
      </c>
      <c r="B17" s="11" t="s">
        <v>53</v>
      </c>
      <c r="C17" s="11" t="s">
        <v>22</v>
      </c>
      <c r="D17" s="11" t="s">
        <v>62</v>
      </c>
      <c r="E17" s="11" t="s">
        <v>54</v>
      </c>
      <c r="F17" s="74">
        <v>178862500</v>
      </c>
      <c r="G17" s="74">
        <v>31563971</v>
      </c>
      <c r="H17" s="11" t="s">
        <v>63</v>
      </c>
      <c r="I17" s="11" t="s">
        <v>55</v>
      </c>
      <c r="J17" s="11" t="s">
        <v>21</v>
      </c>
      <c r="K17" s="54">
        <v>2018</v>
      </c>
      <c r="L17" s="11"/>
    </row>
    <row r="18" spans="1:12" s="37" customFormat="1" ht="76.5" customHeight="1" x14ac:dyDescent="0.2">
      <c r="A18" s="33" t="s">
        <v>14</v>
      </c>
      <c r="B18" s="11" t="s">
        <v>64</v>
      </c>
      <c r="C18" s="11" t="s">
        <v>11</v>
      </c>
      <c r="D18" s="11" t="s">
        <v>20</v>
      </c>
      <c r="E18" s="11" t="s">
        <v>65</v>
      </c>
      <c r="F18" s="74">
        <v>22020621.870000001</v>
      </c>
      <c r="G18" s="74">
        <v>3885992.09</v>
      </c>
      <c r="H18" s="11" t="s">
        <v>66</v>
      </c>
      <c r="I18" s="11" t="s">
        <v>67</v>
      </c>
      <c r="J18" s="11" t="s">
        <v>68</v>
      </c>
      <c r="K18" s="54">
        <v>2018</v>
      </c>
      <c r="L18" s="11"/>
    </row>
    <row r="19" spans="1:12" s="37" customFormat="1" ht="66.75" customHeight="1" x14ac:dyDescent="0.2">
      <c r="A19" s="33" t="s">
        <v>10</v>
      </c>
      <c r="B19" s="11" t="s">
        <v>69</v>
      </c>
      <c r="C19" s="11" t="s">
        <v>11</v>
      </c>
      <c r="D19" s="11" t="s">
        <v>70</v>
      </c>
      <c r="E19" s="11" t="s">
        <v>71</v>
      </c>
      <c r="F19" s="74">
        <v>2321576.5999999996</v>
      </c>
      <c r="G19" s="74">
        <v>409689.99</v>
      </c>
      <c r="H19" s="11" t="s">
        <v>72</v>
      </c>
      <c r="I19" s="11" t="s">
        <v>67</v>
      </c>
      <c r="J19" s="11" t="s">
        <v>68</v>
      </c>
      <c r="K19" s="54">
        <v>2018</v>
      </c>
      <c r="L19" s="11"/>
    </row>
    <row r="20" spans="1:12" s="37" customFormat="1" ht="92.25" customHeight="1" x14ac:dyDescent="0.2">
      <c r="A20" s="33" t="s">
        <v>10</v>
      </c>
      <c r="B20" s="11" t="s">
        <v>73</v>
      </c>
      <c r="C20" s="11" t="s">
        <v>11</v>
      </c>
      <c r="D20" s="11" t="s">
        <v>12</v>
      </c>
      <c r="E20" s="11" t="s">
        <v>74</v>
      </c>
      <c r="F20" s="74">
        <v>24293222.654400002</v>
      </c>
      <c r="G20" s="74">
        <v>4287039.2919529378</v>
      </c>
      <c r="H20" s="11" t="s">
        <v>72</v>
      </c>
      <c r="I20" s="11" t="s">
        <v>75</v>
      </c>
      <c r="J20" s="11" t="s">
        <v>76</v>
      </c>
      <c r="K20" s="54">
        <v>2018</v>
      </c>
      <c r="L20" s="11"/>
    </row>
    <row r="21" spans="1:12" s="37" customFormat="1" ht="60" x14ac:dyDescent="0.2">
      <c r="A21" s="33" t="s">
        <v>10</v>
      </c>
      <c r="B21" s="11" t="s">
        <v>131</v>
      </c>
      <c r="C21" s="11" t="s">
        <v>11</v>
      </c>
      <c r="D21" s="11" t="s">
        <v>12</v>
      </c>
      <c r="E21" s="11" t="s">
        <v>132</v>
      </c>
      <c r="F21" s="74">
        <v>30315902.404200003</v>
      </c>
      <c r="G21" s="74">
        <v>5349865.1301529408</v>
      </c>
      <c r="H21" s="11" t="s">
        <v>133</v>
      </c>
      <c r="I21" s="11" t="s">
        <v>134</v>
      </c>
      <c r="J21" s="11" t="s">
        <v>135</v>
      </c>
      <c r="K21" s="54">
        <v>2020</v>
      </c>
      <c r="L21" s="11"/>
    </row>
    <row r="22" spans="1:12" s="37" customFormat="1" ht="60" x14ac:dyDescent="0.2">
      <c r="A22" s="33" t="s">
        <v>14</v>
      </c>
      <c r="B22" s="11" t="s">
        <v>136</v>
      </c>
      <c r="C22" s="11" t="s">
        <v>11</v>
      </c>
      <c r="D22" s="11" t="s">
        <v>20</v>
      </c>
      <c r="E22" s="11" t="s">
        <v>137</v>
      </c>
      <c r="F22" s="74">
        <v>17367348.77</v>
      </c>
      <c r="G22" s="74">
        <v>3064826.25</v>
      </c>
      <c r="H22" s="11" t="s">
        <v>133</v>
      </c>
      <c r="I22" s="11" t="s">
        <v>134</v>
      </c>
      <c r="J22" s="11" t="s">
        <v>135</v>
      </c>
      <c r="K22" s="54">
        <v>2020</v>
      </c>
      <c r="L22" s="11"/>
    </row>
    <row r="23" spans="1:12" s="37" customFormat="1" ht="48.75" thickBot="1" x14ac:dyDescent="0.25">
      <c r="A23" s="38" t="s">
        <v>14</v>
      </c>
      <c r="B23" s="39" t="s">
        <v>138</v>
      </c>
      <c r="C23" s="39" t="s">
        <v>11</v>
      </c>
      <c r="D23" s="39" t="s">
        <v>20</v>
      </c>
      <c r="E23" s="39" t="s">
        <v>139</v>
      </c>
      <c r="F23" s="75">
        <v>15565449.35</v>
      </c>
      <c r="G23" s="75">
        <v>2746844</v>
      </c>
      <c r="H23" s="39" t="s">
        <v>140</v>
      </c>
      <c r="I23" s="39" t="s">
        <v>134</v>
      </c>
      <c r="J23" s="39" t="s">
        <v>135</v>
      </c>
      <c r="K23" s="55">
        <v>2020</v>
      </c>
      <c r="L23" s="11"/>
    </row>
    <row r="24" spans="1:12" ht="12.75" thickBot="1" x14ac:dyDescent="0.25">
      <c r="E24" s="150" t="s">
        <v>396</v>
      </c>
      <c r="F24" s="76">
        <f>SUM(F8:F23)</f>
        <v>974924890.3786</v>
      </c>
    </row>
    <row r="27" spans="1:12" ht="26.45" customHeight="1" x14ac:dyDescent="0.2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</row>
  </sheetData>
  <mergeCells count="2">
    <mergeCell ref="A5:F5"/>
    <mergeCell ref="C3:F3"/>
  </mergeCells>
  <pageMargins left="0.7" right="0.7" top="0.75" bottom="0.75" header="0.3" footer="0.3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JQ148"/>
  <sheetViews>
    <sheetView zoomScale="50" zoomScaleNormal="50" zoomScaleSheetLayoutView="70" workbookViewId="0">
      <pane xSplit="1" ySplit="9" topLeftCell="I10" activePane="bottomRight" state="frozen"/>
      <selection pane="topRight" activeCell="B1" sqref="B1"/>
      <selection pane="bottomLeft" activeCell="A5" sqref="A5"/>
      <selection pane="bottomRight" activeCell="P10" sqref="P10"/>
    </sheetView>
  </sheetViews>
  <sheetFormatPr defaultColWidth="8.7109375" defaultRowHeight="15" x14ac:dyDescent="0.25"/>
  <cols>
    <col min="1" max="1" width="18.7109375" style="61" customWidth="1"/>
    <col min="2" max="2" width="14.42578125" style="61" customWidth="1"/>
    <col min="3" max="3" width="15" style="61" customWidth="1"/>
    <col min="4" max="4" width="12.5703125" style="61" customWidth="1"/>
    <col min="5" max="5" width="12.140625" style="61" customWidth="1"/>
    <col min="6" max="6" width="13.85546875" style="61" customWidth="1"/>
    <col min="7" max="7" width="15.5703125" style="61" customWidth="1"/>
    <col min="8" max="8" width="13.28515625" style="61" customWidth="1"/>
    <col min="9" max="9" width="46.42578125" style="36" customWidth="1"/>
    <col min="10" max="10" width="19" style="36" customWidth="1"/>
    <col min="11" max="11" width="50.42578125" style="36" customWidth="1"/>
    <col min="12" max="12" width="19" style="36" customWidth="1"/>
    <col min="13" max="13" width="32.5703125" style="36" customWidth="1"/>
    <col min="14" max="14" width="16.85546875" style="36" customWidth="1"/>
    <col min="15" max="15" width="15.85546875" style="36" bestFit="1" customWidth="1"/>
    <col min="16" max="16" width="16.7109375" style="36" customWidth="1"/>
    <col min="17" max="17" width="19.42578125" style="36" customWidth="1"/>
    <col min="18" max="18" width="37.85546875" style="61" customWidth="1"/>
    <col min="19" max="19" width="12.5703125" style="36" customWidth="1"/>
    <col min="20" max="21" width="8.7109375" style="36"/>
    <col min="22" max="22" width="10.85546875" style="36" customWidth="1"/>
    <col min="23" max="23" width="13.28515625" style="36" customWidth="1"/>
    <col min="24" max="24" width="11.7109375" style="36" customWidth="1"/>
    <col min="25" max="25" width="18.140625" style="36" customWidth="1"/>
    <col min="26" max="26" width="99.7109375" style="56" customWidth="1"/>
    <col min="27" max="27" width="26.85546875" style="36" customWidth="1"/>
    <col min="28" max="28" width="16.5703125" style="36" customWidth="1"/>
    <col min="29" max="29" width="8.7109375" style="36"/>
    <col min="30" max="30" width="6.5703125" style="36" customWidth="1"/>
    <col min="31" max="16384" width="8.7109375" style="36"/>
  </cols>
  <sheetData>
    <row r="3" spans="1:277" x14ac:dyDescent="0.25">
      <c r="A3" s="62" t="s">
        <v>120</v>
      </c>
      <c r="B3" s="62"/>
      <c r="C3" s="62" t="s">
        <v>23</v>
      </c>
      <c r="D3" s="62"/>
      <c r="E3" s="62"/>
      <c r="F3"/>
      <c r="G3" s="34"/>
    </row>
    <row r="4" spans="1:277" x14ac:dyDescent="0.25">
      <c r="A4" s="62"/>
      <c r="B4"/>
      <c r="C4"/>
      <c r="D4"/>
      <c r="E4"/>
      <c r="F4"/>
      <c r="G4" s="34"/>
    </row>
    <row r="5" spans="1:277" x14ac:dyDescent="0.25">
      <c r="A5" s="227" t="s">
        <v>329</v>
      </c>
      <c r="B5" s="228"/>
      <c r="C5" s="228"/>
      <c r="D5" s="228"/>
      <c r="E5" s="228"/>
      <c r="F5" s="228"/>
      <c r="G5" s="35"/>
    </row>
    <row r="7" spans="1:277" s="57" customFormat="1" ht="66.75" customHeight="1" x14ac:dyDescent="0.25">
      <c r="A7" s="185" t="s">
        <v>141</v>
      </c>
      <c r="B7" s="185" t="s">
        <v>142</v>
      </c>
      <c r="C7" s="185" t="s">
        <v>143</v>
      </c>
      <c r="D7" s="79" t="s">
        <v>144</v>
      </c>
      <c r="E7" s="185" t="s">
        <v>145</v>
      </c>
      <c r="F7" s="185" t="s">
        <v>146</v>
      </c>
      <c r="G7" s="185" t="s">
        <v>147</v>
      </c>
      <c r="H7" s="185" t="s">
        <v>148</v>
      </c>
      <c r="I7" s="185" t="s">
        <v>149</v>
      </c>
      <c r="J7" s="185" t="s">
        <v>150</v>
      </c>
      <c r="K7" s="185" t="s">
        <v>151</v>
      </c>
      <c r="L7" s="185" t="s">
        <v>330</v>
      </c>
      <c r="M7" s="185" t="s">
        <v>4</v>
      </c>
      <c r="N7" s="195" t="s">
        <v>152</v>
      </c>
      <c r="O7" s="196"/>
      <c r="P7" s="195" t="s">
        <v>153</v>
      </c>
      <c r="Q7" s="196"/>
      <c r="R7" s="185" t="s">
        <v>154</v>
      </c>
      <c r="S7" s="80" t="s">
        <v>155</v>
      </c>
      <c r="T7" s="195" t="s">
        <v>156</v>
      </c>
      <c r="U7" s="196"/>
      <c r="V7" s="80" t="s">
        <v>157</v>
      </c>
      <c r="W7" s="80" t="s">
        <v>158</v>
      </c>
      <c r="X7" s="80" t="s">
        <v>159</v>
      </c>
      <c r="Y7" s="80" t="s">
        <v>331</v>
      </c>
      <c r="Z7" s="80" t="s">
        <v>160</v>
      </c>
      <c r="AA7" s="77"/>
      <c r="AB7" s="77"/>
      <c r="AC7" s="77"/>
      <c r="AD7" s="78" t="s">
        <v>332</v>
      </c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  <c r="HS7" s="77"/>
      <c r="HT7" s="77"/>
      <c r="HU7" s="77"/>
      <c r="HV7" s="77"/>
      <c r="HW7" s="77"/>
      <c r="HX7" s="77"/>
      <c r="HY7" s="77"/>
      <c r="HZ7" s="77"/>
      <c r="IA7" s="77"/>
      <c r="IB7" s="77"/>
      <c r="IC7" s="77"/>
      <c r="ID7" s="77"/>
      <c r="IE7" s="77"/>
      <c r="IF7" s="77"/>
      <c r="IG7" s="77"/>
      <c r="IH7" s="77"/>
      <c r="II7" s="77"/>
      <c r="IJ7" s="77"/>
      <c r="IK7" s="77"/>
      <c r="IL7" s="77"/>
      <c r="IM7" s="77"/>
      <c r="IN7" s="77"/>
      <c r="IO7" s="77"/>
      <c r="IP7" s="77"/>
      <c r="IQ7" s="77"/>
      <c r="IR7" s="77"/>
      <c r="IS7" s="77"/>
      <c r="IT7" s="77"/>
      <c r="IU7" s="77"/>
      <c r="IV7" s="77"/>
      <c r="IW7" s="77"/>
      <c r="IX7" s="77"/>
      <c r="IY7" s="77"/>
      <c r="IZ7" s="77"/>
      <c r="JA7" s="77"/>
      <c r="JB7" s="77"/>
      <c r="JC7" s="77"/>
      <c r="JD7" s="77"/>
      <c r="JE7" s="77"/>
      <c r="JF7" s="77"/>
      <c r="JG7" s="77"/>
      <c r="JH7" s="77"/>
      <c r="JI7" s="77"/>
      <c r="JJ7" s="77"/>
      <c r="JK7" s="77"/>
      <c r="JL7" s="77"/>
      <c r="JM7" s="77"/>
      <c r="JN7" s="77"/>
      <c r="JO7" s="77"/>
      <c r="JP7" s="77"/>
      <c r="JQ7" s="77"/>
    </row>
    <row r="8" spans="1:277" s="58" customFormat="1" ht="24.4" customHeight="1" x14ac:dyDescent="0.25">
      <c r="A8" s="186"/>
      <c r="B8" s="186"/>
      <c r="C8" s="186"/>
      <c r="D8" s="80" t="s">
        <v>161</v>
      </c>
      <c r="E8" s="186"/>
      <c r="F8" s="186"/>
      <c r="G8" s="186"/>
      <c r="H8" s="186"/>
      <c r="I8" s="186"/>
      <c r="J8" s="186"/>
      <c r="K8" s="186"/>
      <c r="L8" s="186"/>
      <c r="M8" s="186"/>
      <c r="N8" s="80" t="s">
        <v>5</v>
      </c>
      <c r="O8" s="80" t="s">
        <v>6</v>
      </c>
      <c r="P8" s="80" t="s">
        <v>5</v>
      </c>
      <c r="Q8" s="80" t="s">
        <v>6</v>
      </c>
      <c r="R8" s="186"/>
      <c r="S8" s="80" t="s">
        <v>161</v>
      </c>
      <c r="T8" s="80" t="s">
        <v>161</v>
      </c>
      <c r="U8" s="80" t="s">
        <v>162</v>
      </c>
      <c r="V8" s="80" t="s">
        <v>161</v>
      </c>
      <c r="W8" s="80" t="s">
        <v>161</v>
      </c>
      <c r="X8" s="80" t="s">
        <v>161</v>
      </c>
      <c r="Y8" s="80"/>
      <c r="Z8" s="80"/>
      <c r="AA8" s="78"/>
      <c r="AB8" s="78"/>
      <c r="AC8" s="78"/>
      <c r="AD8" s="78" t="s">
        <v>333</v>
      </c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  <c r="HU8" s="78"/>
      <c r="HV8" s="78"/>
      <c r="HW8" s="78"/>
      <c r="HX8" s="78"/>
      <c r="HY8" s="78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  <c r="IU8" s="78"/>
      <c r="IV8" s="78"/>
      <c r="IW8" s="78"/>
      <c r="IX8" s="78"/>
      <c r="IY8" s="78"/>
      <c r="IZ8" s="78"/>
      <c r="JA8" s="78"/>
      <c r="JB8" s="78"/>
      <c r="JC8" s="78"/>
      <c r="JD8" s="78"/>
      <c r="JE8" s="78"/>
      <c r="JF8" s="78"/>
      <c r="JG8" s="78"/>
      <c r="JH8" s="78"/>
      <c r="JI8" s="78"/>
      <c r="JJ8" s="78"/>
      <c r="JK8" s="78"/>
      <c r="JL8" s="78"/>
      <c r="JM8" s="78"/>
      <c r="JN8" s="78"/>
      <c r="JO8" s="78"/>
      <c r="JP8" s="78"/>
      <c r="JQ8" s="78"/>
    </row>
    <row r="9" spans="1:277" s="58" customFormat="1" ht="19.149999999999999" customHeight="1" x14ac:dyDescent="0.25">
      <c r="A9" s="81">
        <v>1</v>
      </c>
      <c r="B9" s="81">
        <v>2</v>
      </c>
      <c r="C9" s="81">
        <v>3</v>
      </c>
      <c r="D9" s="82">
        <v>4</v>
      </c>
      <c r="E9" s="81">
        <v>5</v>
      </c>
      <c r="F9" s="81">
        <v>6</v>
      </c>
      <c r="G9" s="83">
        <v>7</v>
      </c>
      <c r="H9" s="83">
        <v>8</v>
      </c>
      <c r="I9" s="81">
        <v>9</v>
      </c>
      <c r="J9" s="81">
        <v>10</v>
      </c>
      <c r="K9" s="83">
        <v>11</v>
      </c>
      <c r="L9" s="83">
        <v>12</v>
      </c>
      <c r="M9" s="83">
        <v>13</v>
      </c>
      <c r="N9" s="84">
        <v>14</v>
      </c>
      <c r="O9" s="84">
        <v>15</v>
      </c>
      <c r="P9" s="84">
        <v>16</v>
      </c>
      <c r="Q9" s="84">
        <v>17</v>
      </c>
      <c r="R9" s="83">
        <v>18</v>
      </c>
      <c r="S9" s="84">
        <v>19</v>
      </c>
      <c r="T9" s="84">
        <v>20</v>
      </c>
      <c r="U9" s="84">
        <v>21</v>
      </c>
      <c r="V9" s="84">
        <v>22</v>
      </c>
      <c r="W9" s="84">
        <v>23</v>
      </c>
      <c r="X9" s="84">
        <v>24</v>
      </c>
      <c r="Y9" s="82">
        <v>25</v>
      </c>
      <c r="Z9" s="84">
        <v>26</v>
      </c>
      <c r="AA9" s="78"/>
      <c r="AB9" s="78"/>
      <c r="AC9" s="78"/>
      <c r="AD9" s="78" t="s">
        <v>334</v>
      </c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  <c r="HL9" s="78"/>
      <c r="HM9" s="78"/>
      <c r="HN9" s="78"/>
      <c r="HO9" s="78"/>
      <c r="HP9" s="78"/>
      <c r="HQ9" s="78"/>
      <c r="HR9" s="78"/>
      <c r="HS9" s="78"/>
      <c r="HT9" s="78"/>
      <c r="HU9" s="78"/>
      <c r="HV9" s="78"/>
      <c r="HW9" s="78"/>
      <c r="HX9" s="78"/>
      <c r="HY9" s="78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  <c r="IU9" s="78"/>
      <c r="IV9" s="78"/>
      <c r="IW9" s="78"/>
      <c r="IX9" s="78"/>
      <c r="IY9" s="78"/>
      <c r="IZ9" s="78"/>
      <c r="JA9" s="78"/>
      <c r="JB9" s="78"/>
      <c r="JC9" s="78"/>
      <c r="JD9" s="78"/>
      <c r="JE9" s="78"/>
      <c r="JF9" s="78"/>
      <c r="JG9" s="78"/>
      <c r="JH9" s="78"/>
      <c r="JI9" s="78"/>
      <c r="JJ9" s="78"/>
      <c r="JK9" s="78"/>
      <c r="JL9" s="78"/>
      <c r="JM9" s="78"/>
      <c r="JN9" s="78"/>
      <c r="JO9" s="78"/>
      <c r="JP9" s="78"/>
      <c r="JQ9" s="78"/>
    </row>
    <row r="10" spans="1:277" s="59" customFormat="1" ht="19.149999999999999" customHeight="1" x14ac:dyDescent="0.25">
      <c r="A10" s="85"/>
      <c r="B10" s="85"/>
      <c r="C10" s="85"/>
      <c r="D10" s="86"/>
      <c r="E10" s="85"/>
      <c r="F10" s="85"/>
      <c r="G10" s="87"/>
      <c r="H10" s="87"/>
      <c r="I10" s="88"/>
      <c r="J10" s="88"/>
      <c r="K10" s="89"/>
      <c r="L10" s="89"/>
      <c r="M10" s="89"/>
      <c r="N10" s="90">
        <f>N11+N57+N58+N71+N110</f>
        <v>201094238.31</v>
      </c>
      <c r="O10" s="90">
        <f>O11+O57+O58+O71+O110</f>
        <v>23096408.699999999</v>
      </c>
      <c r="P10" s="90">
        <f>P11+P57+P58+P71+P110</f>
        <v>188194238.36000001</v>
      </c>
      <c r="Q10" s="90">
        <f>Q11+Q57+Q58+Q71+Q110</f>
        <v>18561577.079999998</v>
      </c>
      <c r="R10" s="89"/>
      <c r="S10" s="91"/>
      <c r="T10" s="91"/>
      <c r="U10" s="92">
        <f>U11+U58+U71</f>
        <v>178</v>
      </c>
      <c r="V10" s="91"/>
      <c r="W10" s="91"/>
      <c r="X10" s="91"/>
      <c r="Y10" s="93"/>
      <c r="Z10" s="91"/>
    </row>
    <row r="11" spans="1:277" ht="25.5" customHeight="1" x14ac:dyDescent="0.25">
      <c r="A11" s="187" t="s">
        <v>335</v>
      </c>
      <c r="B11" s="188" t="s">
        <v>84</v>
      </c>
      <c r="C11" s="187" t="s">
        <v>163</v>
      </c>
      <c r="D11" s="188" t="s">
        <v>164</v>
      </c>
      <c r="E11" s="187" t="s">
        <v>165</v>
      </c>
      <c r="F11" s="187" t="s">
        <v>165</v>
      </c>
      <c r="G11" s="192" t="s">
        <v>336</v>
      </c>
      <c r="H11" s="206" t="s">
        <v>166</v>
      </c>
      <c r="I11" s="94" t="s">
        <v>167</v>
      </c>
      <c r="J11" s="95" t="s">
        <v>166</v>
      </c>
      <c r="K11" s="189" t="s">
        <v>165</v>
      </c>
      <c r="L11" s="189" t="s">
        <v>165</v>
      </c>
      <c r="M11" s="203" t="s">
        <v>168</v>
      </c>
      <c r="N11" s="215">
        <v>96932657.890000001</v>
      </c>
      <c r="O11" s="209">
        <v>17105763.219999999</v>
      </c>
      <c r="P11" s="197">
        <f>N11</f>
        <v>96932657.890000001</v>
      </c>
      <c r="Q11" s="200">
        <f>O11</f>
        <v>17105763.219999999</v>
      </c>
      <c r="R11" s="192" t="s">
        <v>169</v>
      </c>
      <c r="S11" s="189" t="s">
        <v>170</v>
      </c>
      <c r="T11" s="189" t="s">
        <v>170</v>
      </c>
      <c r="U11" s="212">
        <v>172</v>
      </c>
      <c r="V11" s="189" t="s">
        <v>170</v>
      </c>
      <c r="W11" s="189" t="s">
        <v>170</v>
      </c>
      <c r="X11" s="189" t="s">
        <v>170</v>
      </c>
      <c r="Y11" s="96"/>
      <c r="Z11" s="203" t="s">
        <v>398</v>
      </c>
      <c r="AB11" s="60"/>
    </row>
    <row r="12" spans="1:277" ht="24" x14ac:dyDescent="0.25">
      <c r="A12" s="187"/>
      <c r="B12" s="188"/>
      <c r="C12" s="187"/>
      <c r="D12" s="188"/>
      <c r="E12" s="188"/>
      <c r="F12" s="187"/>
      <c r="G12" s="193"/>
      <c r="H12" s="207"/>
      <c r="I12" s="97" t="s">
        <v>171</v>
      </c>
      <c r="J12" s="95" t="s">
        <v>166</v>
      </c>
      <c r="K12" s="190"/>
      <c r="L12" s="190"/>
      <c r="M12" s="204"/>
      <c r="N12" s="216"/>
      <c r="O12" s="210"/>
      <c r="P12" s="198"/>
      <c r="Q12" s="201"/>
      <c r="R12" s="193"/>
      <c r="S12" s="190"/>
      <c r="T12" s="190"/>
      <c r="U12" s="213"/>
      <c r="V12" s="190"/>
      <c r="W12" s="190"/>
      <c r="X12" s="190"/>
      <c r="Y12" s="98"/>
      <c r="Z12" s="204"/>
      <c r="AB12" s="60"/>
    </row>
    <row r="13" spans="1:277" ht="24.95" customHeight="1" x14ac:dyDescent="0.25">
      <c r="A13" s="187"/>
      <c r="B13" s="188"/>
      <c r="C13" s="187"/>
      <c r="D13" s="188"/>
      <c r="E13" s="188"/>
      <c r="F13" s="187"/>
      <c r="G13" s="193"/>
      <c r="H13" s="207"/>
      <c r="I13" s="97" t="s">
        <v>172</v>
      </c>
      <c r="J13" s="95" t="s">
        <v>166</v>
      </c>
      <c r="K13" s="190"/>
      <c r="L13" s="190"/>
      <c r="M13" s="204"/>
      <c r="N13" s="216"/>
      <c r="O13" s="210"/>
      <c r="P13" s="198"/>
      <c r="Q13" s="201"/>
      <c r="R13" s="193"/>
      <c r="S13" s="190"/>
      <c r="T13" s="190"/>
      <c r="U13" s="213"/>
      <c r="V13" s="190"/>
      <c r="W13" s="190"/>
      <c r="X13" s="190"/>
      <c r="Y13" s="98"/>
      <c r="Z13" s="204"/>
      <c r="AB13" s="60"/>
    </row>
    <row r="14" spans="1:277" ht="27" customHeight="1" x14ac:dyDescent="0.25">
      <c r="A14" s="187"/>
      <c r="B14" s="188"/>
      <c r="C14" s="187"/>
      <c r="D14" s="188"/>
      <c r="E14" s="188"/>
      <c r="F14" s="187"/>
      <c r="G14" s="193"/>
      <c r="H14" s="207"/>
      <c r="I14" s="97" t="s">
        <v>337</v>
      </c>
      <c r="J14" s="95" t="s">
        <v>173</v>
      </c>
      <c r="K14" s="190"/>
      <c r="L14" s="190"/>
      <c r="M14" s="204"/>
      <c r="N14" s="216"/>
      <c r="O14" s="210"/>
      <c r="P14" s="198"/>
      <c r="Q14" s="201"/>
      <c r="R14" s="193"/>
      <c r="S14" s="190"/>
      <c r="T14" s="190"/>
      <c r="U14" s="213"/>
      <c r="V14" s="190"/>
      <c r="W14" s="190"/>
      <c r="X14" s="190"/>
      <c r="Y14" s="98"/>
      <c r="Z14" s="204"/>
      <c r="AB14" s="60"/>
    </row>
    <row r="15" spans="1:277" x14ac:dyDescent="0.25">
      <c r="A15" s="187"/>
      <c r="B15" s="188"/>
      <c r="C15" s="187"/>
      <c r="D15" s="188"/>
      <c r="E15" s="188"/>
      <c r="F15" s="187"/>
      <c r="G15" s="193"/>
      <c r="H15" s="207"/>
      <c r="I15" s="97" t="s">
        <v>222</v>
      </c>
      <c r="J15" s="95" t="s">
        <v>166</v>
      </c>
      <c r="K15" s="190"/>
      <c r="L15" s="190"/>
      <c r="M15" s="204"/>
      <c r="N15" s="216"/>
      <c r="O15" s="210"/>
      <c r="P15" s="198"/>
      <c r="Q15" s="201"/>
      <c r="R15" s="193"/>
      <c r="S15" s="190"/>
      <c r="T15" s="190"/>
      <c r="U15" s="213"/>
      <c r="V15" s="190"/>
      <c r="W15" s="190"/>
      <c r="X15" s="190"/>
      <c r="Y15" s="98"/>
      <c r="Z15" s="204"/>
      <c r="AB15" s="60"/>
    </row>
    <row r="16" spans="1:277" ht="24" x14ac:dyDescent="0.25">
      <c r="A16" s="187"/>
      <c r="B16" s="188"/>
      <c r="C16" s="187"/>
      <c r="D16" s="188"/>
      <c r="E16" s="188"/>
      <c r="F16" s="187"/>
      <c r="G16" s="193"/>
      <c r="H16" s="207"/>
      <c r="I16" s="97" t="s">
        <v>338</v>
      </c>
      <c r="J16" s="95" t="s">
        <v>166</v>
      </c>
      <c r="K16" s="190"/>
      <c r="L16" s="190"/>
      <c r="M16" s="204"/>
      <c r="N16" s="216"/>
      <c r="O16" s="210"/>
      <c r="P16" s="198"/>
      <c r="Q16" s="201"/>
      <c r="R16" s="193"/>
      <c r="S16" s="190"/>
      <c r="T16" s="190"/>
      <c r="U16" s="213"/>
      <c r="V16" s="190"/>
      <c r="W16" s="190"/>
      <c r="X16" s="190"/>
      <c r="Y16" s="98"/>
      <c r="Z16" s="204"/>
      <c r="AB16" s="60"/>
    </row>
    <row r="17" spans="1:28" x14ac:dyDescent="0.25">
      <c r="A17" s="187"/>
      <c r="B17" s="188"/>
      <c r="C17" s="187"/>
      <c r="D17" s="188"/>
      <c r="E17" s="188"/>
      <c r="F17" s="187"/>
      <c r="G17" s="193"/>
      <c r="H17" s="207"/>
      <c r="I17" s="97" t="s">
        <v>339</v>
      </c>
      <c r="J17" s="95" t="s">
        <v>174</v>
      </c>
      <c r="K17" s="190"/>
      <c r="L17" s="190"/>
      <c r="M17" s="204"/>
      <c r="N17" s="216"/>
      <c r="O17" s="210"/>
      <c r="P17" s="198"/>
      <c r="Q17" s="201"/>
      <c r="R17" s="193"/>
      <c r="S17" s="190"/>
      <c r="T17" s="190"/>
      <c r="U17" s="213"/>
      <c r="V17" s="190"/>
      <c r="W17" s="190"/>
      <c r="X17" s="190"/>
      <c r="Y17" s="98"/>
      <c r="Z17" s="204"/>
      <c r="AB17" s="60"/>
    </row>
    <row r="18" spans="1:28" x14ac:dyDescent="0.25">
      <c r="A18" s="187"/>
      <c r="B18" s="188"/>
      <c r="C18" s="187"/>
      <c r="D18" s="188"/>
      <c r="E18" s="188"/>
      <c r="F18" s="187"/>
      <c r="G18" s="193"/>
      <c r="H18" s="207"/>
      <c r="I18" s="97" t="s">
        <v>340</v>
      </c>
      <c r="J18" s="95" t="s">
        <v>166</v>
      </c>
      <c r="K18" s="190"/>
      <c r="L18" s="190"/>
      <c r="M18" s="204"/>
      <c r="N18" s="216"/>
      <c r="O18" s="210"/>
      <c r="P18" s="198"/>
      <c r="Q18" s="201"/>
      <c r="R18" s="193"/>
      <c r="S18" s="190"/>
      <c r="T18" s="190"/>
      <c r="U18" s="213"/>
      <c r="V18" s="190"/>
      <c r="W18" s="190"/>
      <c r="X18" s="190"/>
      <c r="Y18" s="98"/>
      <c r="Z18" s="204"/>
      <c r="AB18" s="60"/>
    </row>
    <row r="19" spans="1:28" ht="24" x14ac:dyDescent="0.25">
      <c r="A19" s="187"/>
      <c r="B19" s="188"/>
      <c r="C19" s="187"/>
      <c r="D19" s="188"/>
      <c r="E19" s="188"/>
      <c r="F19" s="187"/>
      <c r="G19" s="193"/>
      <c r="H19" s="207"/>
      <c r="I19" s="97" t="s">
        <v>341</v>
      </c>
      <c r="J19" s="95" t="s">
        <v>166</v>
      </c>
      <c r="K19" s="190"/>
      <c r="L19" s="190"/>
      <c r="M19" s="204"/>
      <c r="N19" s="216"/>
      <c r="O19" s="210"/>
      <c r="P19" s="198"/>
      <c r="Q19" s="201"/>
      <c r="R19" s="193"/>
      <c r="S19" s="190"/>
      <c r="T19" s="190"/>
      <c r="U19" s="213"/>
      <c r="V19" s="190"/>
      <c r="W19" s="190"/>
      <c r="X19" s="190"/>
      <c r="Y19" s="98"/>
      <c r="Z19" s="204"/>
      <c r="AB19" s="60"/>
    </row>
    <row r="20" spans="1:28" ht="24" x14ac:dyDescent="0.25">
      <c r="A20" s="187"/>
      <c r="B20" s="188"/>
      <c r="C20" s="187"/>
      <c r="D20" s="188"/>
      <c r="E20" s="188"/>
      <c r="F20" s="187"/>
      <c r="G20" s="193"/>
      <c r="H20" s="207"/>
      <c r="I20" s="97" t="s">
        <v>342</v>
      </c>
      <c r="J20" s="95" t="s">
        <v>166</v>
      </c>
      <c r="K20" s="190"/>
      <c r="L20" s="190"/>
      <c r="M20" s="204"/>
      <c r="N20" s="216"/>
      <c r="O20" s="210"/>
      <c r="P20" s="198"/>
      <c r="Q20" s="201"/>
      <c r="R20" s="193"/>
      <c r="S20" s="190"/>
      <c r="T20" s="190"/>
      <c r="U20" s="213"/>
      <c r="V20" s="190"/>
      <c r="W20" s="190"/>
      <c r="X20" s="190"/>
      <c r="Y20" s="98"/>
      <c r="Z20" s="204"/>
      <c r="AB20" s="60"/>
    </row>
    <row r="21" spans="1:28" x14ac:dyDescent="0.25">
      <c r="A21" s="187"/>
      <c r="B21" s="188"/>
      <c r="C21" s="187"/>
      <c r="D21" s="188"/>
      <c r="E21" s="188"/>
      <c r="F21" s="187"/>
      <c r="G21" s="193"/>
      <c r="H21" s="207"/>
      <c r="I21" s="97" t="s">
        <v>227</v>
      </c>
      <c r="J21" s="95" t="s">
        <v>175</v>
      </c>
      <c r="K21" s="190"/>
      <c r="L21" s="190"/>
      <c r="M21" s="204"/>
      <c r="N21" s="216"/>
      <c r="O21" s="210"/>
      <c r="P21" s="198"/>
      <c r="Q21" s="201"/>
      <c r="R21" s="193"/>
      <c r="S21" s="190"/>
      <c r="T21" s="190"/>
      <c r="U21" s="213"/>
      <c r="V21" s="190"/>
      <c r="W21" s="190"/>
      <c r="X21" s="190"/>
      <c r="Y21" s="98"/>
      <c r="Z21" s="204"/>
      <c r="AB21" s="60"/>
    </row>
    <row r="22" spans="1:28" ht="24" x14ac:dyDescent="0.25">
      <c r="A22" s="187"/>
      <c r="B22" s="188"/>
      <c r="C22" s="187"/>
      <c r="D22" s="188"/>
      <c r="E22" s="188"/>
      <c r="F22" s="187"/>
      <c r="G22" s="193"/>
      <c r="H22" s="207"/>
      <c r="I22" s="97" t="s">
        <v>228</v>
      </c>
      <c r="J22" s="95" t="s">
        <v>166</v>
      </c>
      <c r="K22" s="190"/>
      <c r="L22" s="190"/>
      <c r="M22" s="204"/>
      <c r="N22" s="216"/>
      <c r="O22" s="210"/>
      <c r="P22" s="198"/>
      <c r="Q22" s="201"/>
      <c r="R22" s="193"/>
      <c r="S22" s="190"/>
      <c r="T22" s="190"/>
      <c r="U22" s="213"/>
      <c r="V22" s="190"/>
      <c r="W22" s="190"/>
      <c r="X22" s="190"/>
      <c r="Y22" s="98"/>
      <c r="Z22" s="204"/>
      <c r="AB22" s="60"/>
    </row>
    <row r="23" spans="1:28" ht="24" x14ac:dyDescent="0.25">
      <c r="A23" s="187"/>
      <c r="B23" s="188"/>
      <c r="C23" s="187"/>
      <c r="D23" s="188"/>
      <c r="E23" s="188"/>
      <c r="F23" s="187"/>
      <c r="G23" s="193"/>
      <c r="H23" s="207"/>
      <c r="I23" s="97" t="s">
        <v>343</v>
      </c>
      <c r="J23" s="95" t="s">
        <v>166</v>
      </c>
      <c r="K23" s="190"/>
      <c r="L23" s="190"/>
      <c r="M23" s="204"/>
      <c r="N23" s="216"/>
      <c r="O23" s="210"/>
      <c r="P23" s="198"/>
      <c r="Q23" s="201"/>
      <c r="R23" s="193"/>
      <c r="S23" s="190"/>
      <c r="T23" s="190"/>
      <c r="U23" s="213"/>
      <c r="V23" s="190"/>
      <c r="W23" s="190"/>
      <c r="X23" s="190"/>
      <c r="Y23" s="98"/>
      <c r="Z23" s="204"/>
      <c r="AB23" s="60"/>
    </row>
    <row r="24" spans="1:28" ht="26.1" customHeight="1" x14ac:dyDescent="0.25">
      <c r="A24" s="187"/>
      <c r="B24" s="188"/>
      <c r="C24" s="187"/>
      <c r="D24" s="188"/>
      <c r="E24" s="188"/>
      <c r="F24" s="187"/>
      <c r="G24" s="193"/>
      <c r="H24" s="207"/>
      <c r="I24" s="97" t="s">
        <v>344</v>
      </c>
      <c r="J24" s="95" t="s">
        <v>176</v>
      </c>
      <c r="K24" s="190"/>
      <c r="L24" s="190"/>
      <c r="M24" s="204"/>
      <c r="N24" s="216"/>
      <c r="O24" s="210"/>
      <c r="P24" s="198"/>
      <c r="Q24" s="201"/>
      <c r="R24" s="193"/>
      <c r="S24" s="190"/>
      <c r="T24" s="190"/>
      <c r="U24" s="213"/>
      <c r="V24" s="190"/>
      <c r="W24" s="190"/>
      <c r="X24" s="190"/>
      <c r="Y24" s="98"/>
      <c r="Z24" s="204"/>
      <c r="AB24" s="60"/>
    </row>
    <row r="25" spans="1:28" ht="24" x14ac:dyDescent="0.25">
      <c r="A25" s="187"/>
      <c r="B25" s="188"/>
      <c r="C25" s="187"/>
      <c r="D25" s="188"/>
      <c r="E25" s="188"/>
      <c r="F25" s="187"/>
      <c r="G25" s="193"/>
      <c r="H25" s="207"/>
      <c r="I25" s="97" t="s">
        <v>345</v>
      </c>
      <c r="J25" s="95" t="s">
        <v>177</v>
      </c>
      <c r="K25" s="190"/>
      <c r="L25" s="190"/>
      <c r="M25" s="204"/>
      <c r="N25" s="216"/>
      <c r="O25" s="210"/>
      <c r="P25" s="198"/>
      <c r="Q25" s="201"/>
      <c r="R25" s="193"/>
      <c r="S25" s="190"/>
      <c r="T25" s="190"/>
      <c r="U25" s="213"/>
      <c r="V25" s="190"/>
      <c r="W25" s="190"/>
      <c r="X25" s="190"/>
      <c r="Y25" s="98"/>
      <c r="Z25" s="204"/>
      <c r="AB25" s="60"/>
    </row>
    <row r="26" spans="1:28" ht="24" x14ac:dyDescent="0.25">
      <c r="A26" s="187"/>
      <c r="B26" s="188"/>
      <c r="C26" s="187"/>
      <c r="D26" s="188"/>
      <c r="E26" s="188"/>
      <c r="F26" s="187"/>
      <c r="G26" s="193"/>
      <c r="H26" s="207"/>
      <c r="I26" s="97" t="s">
        <v>232</v>
      </c>
      <c r="J26" s="95" t="s">
        <v>178</v>
      </c>
      <c r="K26" s="190"/>
      <c r="L26" s="190"/>
      <c r="M26" s="204"/>
      <c r="N26" s="216"/>
      <c r="O26" s="210"/>
      <c r="P26" s="198"/>
      <c r="Q26" s="201"/>
      <c r="R26" s="193"/>
      <c r="S26" s="190"/>
      <c r="T26" s="190"/>
      <c r="U26" s="213"/>
      <c r="V26" s="190"/>
      <c r="W26" s="190"/>
      <c r="X26" s="190"/>
      <c r="Y26" s="98"/>
      <c r="Z26" s="204"/>
      <c r="AB26" s="60"/>
    </row>
    <row r="27" spans="1:28" ht="24" x14ac:dyDescent="0.25">
      <c r="A27" s="187"/>
      <c r="B27" s="188"/>
      <c r="C27" s="187"/>
      <c r="D27" s="188"/>
      <c r="E27" s="188"/>
      <c r="F27" s="187"/>
      <c r="G27" s="193"/>
      <c r="H27" s="207"/>
      <c r="I27" s="97" t="s">
        <v>346</v>
      </c>
      <c r="J27" s="95" t="s">
        <v>166</v>
      </c>
      <c r="K27" s="190"/>
      <c r="L27" s="190"/>
      <c r="M27" s="204"/>
      <c r="N27" s="216"/>
      <c r="O27" s="210"/>
      <c r="P27" s="198"/>
      <c r="Q27" s="201"/>
      <c r="R27" s="193"/>
      <c r="S27" s="190"/>
      <c r="T27" s="190"/>
      <c r="U27" s="213"/>
      <c r="V27" s="190"/>
      <c r="W27" s="190"/>
      <c r="X27" s="190"/>
      <c r="Y27" s="98"/>
      <c r="Z27" s="204"/>
      <c r="AB27" s="60"/>
    </row>
    <row r="28" spans="1:28" x14ac:dyDescent="0.25">
      <c r="A28" s="187"/>
      <c r="B28" s="188"/>
      <c r="C28" s="187"/>
      <c r="D28" s="188"/>
      <c r="E28" s="188"/>
      <c r="F28" s="187"/>
      <c r="G28" s="193"/>
      <c r="H28" s="207"/>
      <c r="I28" s="97" t="s">
        <v>347</v>
      </c>
      <c r="J28" s="95" t="s">
        <v>174</v>
      </c>
      <c r="K28" s="190"/>
      <c r="L28" s="190"/>
      <c r="M28" s="204"/>
      <c r="N28" s="216"/>
      <c r="O28" s="210"/>
      <c r="P28" s="198"/>
      <c r="Q28" s="201"/>
      <c r="R28" s="193"/>
      <c r="S28" s="190"/>
      <c r="T28" s="190"/>
      <c r="U28" s="213"/>
      <c r="V28" s="190"/>
      <c r="W28" s="190"/>
      <c r="X28" s="190"/>
      <c r="Y28" s="98"/>
      <c r="Z28" s="204"/>
      <c r="AB28" s="60"/>
    </row>
    <row r="29" spans="1:28" ht="24" x14ac:dyDescent="0.25">
      <c r="A29" s="187"/>
      <c r="B29" s="188"/>
      <c r="C29" s="187"/>
      <c r="D29" s="188"/>
      <c r="E29" s="188"/>
      <c r="F29" s="187"/>
      <c r="G29" s="193"/>
      <c r="H29" s="207"/>
      <c r="I29" s="97" t="s">
        <v>236</v>
      </c>
      <c r="J29" s="95" t="s">
        <v>179</v>
      </c>
      <c r="K29" s="190"/>
      <c r="L29" s="190"/>
      <c r="M29" s="204"/>
      <c r="N29" s="216"/>
      <c r="O29" s="210"/>
      <c r="P29" s="198"/>
      <c r="Q29" s="201"/>
      <c r="R29" s="193"/>
      <c r="S29" s="190"/>
      <c r="T29" s="190"/>
      <c r="U29" s="213"/>
      <c r="V29" s="190"/>
      <c r="W29" s="190"/>
      <c r="X29" s="190"/>
      <c r="Y29" s="98"/>
      <c r="Z29" s="204"/>
      <c r="AB29" s="60"/>
    </row>
    <row r="30" spans="1:28" ht="24" x14ac:dyDescent="0.25">
      <c r="A30" s="187"/>
      <c r="B30" s="188"/>
      <c r="C30" s="187"/>
      <c r="D30" s="188"/>
      <c r="E30" s="188"/>
      <c r="F30" s="187"/>
      <c r="G30" s="193"/>
      <c r="H30" s="207"/>
      <c r="I30" s="97" t="s">
        <v>237</v>
      </c>
      <c r="J30" s="95" t="s">
        <v>180</v>
      </c>
      <c r="K30" s="190"/>
      <c r="L30" s="190"/>
      <c r="M30" s="204"/>
      <c r="N30" s="216"/>
      <c r="O30" s="210"/>
      <c r="P30" s="198"/>
      <c r="Q30" s="201"/>
      <c r="R30" s="193"/>
      <c r="S30" s="190"/>
      <c r="T30" s="190"/>
      <c r="U30" s="213"/>
      <c r="V30" s="190"/>
      <c r="W30" s="190"/>
      <c r="X30" s="190"/>
      <c r="Y30" s="98"/>
      <c r="Z30" s="204"/>
      <c r="AB30" s="60"/>
    </row>
    <row r="31" spans="1:28" ht="24" x14ac:dyDescent="0.25">
      <c r="A31" s="187"/>
      <c r="B31" s="188"/>
      <c r="C31" s="187"/>
      <c r="D31" s="188"/>
      <c r="E31" s="188"/>
      <c r="F31" s="187"/>
      <c r="G31" s="193"/>
      <c r="H31" s="207"/>
      <c r="I31" s="97" t="s">
        <v>238</v>
      </c>
      <c r="J31" s="95" t="s">
        <v>181</v>
      </c>
      <c r="K31" s="190"/>
      <c r="L31" s="190"/>
      <c r="M31" s="204"/>
      <c r="N31" s="216"/>
      <c r="O31" s="210"/>
      <c r="P31" s="198"/>
      <c r="Q31" s="201"/>
      <c r="R31" s="193"/>
      <c r="S31" s="190"/>
      <c r="T31" s="190"/>
      <c r="U31" s="213"/>
      <c r="V31" s="190"/>
      <c r="W31" s="190"/>
      <c r="X31" s="190"/>
      <c r="Y31" s="98"/>
      <c r="Z31" s="204"/>
      <c r="AB31" s="60"/>
    </row>
    <row r="32" spans="1:28" ht="24" x14ac:dyDescent="0.25">
      <c r="A32" s="187"/>
      <c r="B32" s="188"/>
      <c r="C32" s="187"/>
      <c r="D32" s="188"/>
      <c r="E32" s="188"/>
      <c r="F32" s="187"/>
      <c r="G32" s="193"/>
      <c r="H32" s="207"/>
      <c r="I32" s="97" t="s">
        <v>239</v>
      </c>
      <c r="J32" s="95" t="s">
        <v>182</v>
      </c>
      <c r="K32" s="190"/>
      <c r="L32" s="190"/>
      <c r="M32" s="204"/>
      <c r="N32" s="216"/>
      <c r="O32" s="210"/>
      <c r="P32" s="198"/>
      <c r="Q32" s="201"/>
      <c r="R32" s="193"/>
      <c r="S32" s="190"/>
      <c r="T32" s="190"/>
      <c r="U32" s="213"/>
      <c r="V32" s="190"/>
      <c r="W32" s="190"/>
      <c r="X32" s="190"/>
      <c r="Y32" s="98"/>
      <c r="Z32" s="204"/>
      <c r="AB32" s="60"/>
    </row>
    <row r="33" spans="1:28" ht="24" x14ac:dyDescent="0.25">
      <c r="A33" s="187"/>
      <c r="B33" s="188"/>
      <c r="C33" s="187"/>
      <c r="D33" s="188"/>
      <c r="E33" s="188"/>
      <c r="F33" s="187"/>
      <c r="G33" s="193"/>
      <c r="H33" s="207"/>
      <c r="I33" s="97" t="s">
        <v>240</v>
      </c>
      <c r="J33" s="95" t="s">
        <v>183</v>
      </c>
      <c r="K33" s="190"/>
      <c r="L33" s="190"/>
      <c r="M33" s="204"/>
      <c r="N33" s="216"/>
      <c r="O33" s="210"/>
      <c r="P33" s="198"/>
      <c r="Q33" s="201"/>
      <c r="R33" s="193"/>
      <c r="S33" s="190"/>
      <c r="T33" s="190"/>
      <c r="U33" s="213"/>
      <c r="V33" s="190"/>
      <c r="W33" s="190"/>
      <c r="X33" s="190"/>
      <c r="Y33" s="99" t="s">
        <v>334</v>
      </c>
      <c r="Z33" s="204"/>
      <c r="AB33" s="60"/>
    </row>
    <row r="34" spans="1:28" x14ac:dyDescent="0.25">
      <c r="A34" s="187"/>
      <c r="B34" s="188"/>
      <c r="C34" s="187"/>
      <c r="D34" s="188"/>
      <c r="E34" s="188"/>
      <c r="F34" s="187"/>
      <c r="G34" s="193"/>
      <c r="H34" s="207"/>
      <c r="I34" s="97" t="s">
        <v>348</v>
      </c>
      <c r="J34" s="95" t="s">
        <v>174</v>
      </c>
      <c r="K34" s="190"/>
      <c r="L34" s="190"/>
      <c r="M34" s="204"/>
      <c r="N34" s="216"/>
      <c r="O34" s="210"/>
      <c r="P34" s="198"/>
      <c r="Q34" s="201"/>
      <c r="R34" s="193"/>
      <c r="S34" s="190"/>
      <c r="T34" s="190"/>
      <c r="U34" s="213"/>
      <c r="V34" s="190"/>
      <c r="W34" s="190"/>
      <c r="X34" s="190"/>
      <c r="Y34" s="98"/>
      <c r="Z34" s="204"/>
      <c r="AB34" s="60"/>
    </row>
    <row r="35" spans="1:28" ht="24" x14ac:dyDescent="0.25">
      <c r="A35" s="187"/>
      <c r="B35" s="188"/>
      <c r="C35" s="187"/>
      <c r="D35" s="188"/>
      <c r="E35" s="188"/>
      <c r="F35" s="187"/>
      <c r="G35" s="193"/>
      <c r="H35" s="207"/>
      <c r="I35" s="97" t="s">
        <v>349</v>
      </c>
      <c r="J35" s="95" t="s">
        <v>184</v>
      </c>
      <c r="K35" s="190"/>
      <c r="L35" s="190"/>
      <c r="M35" s="204"/>
      <c r="N35" s="216"/>
      <c r="O35" s="210"/>
      <c r="P35" s="198"/>
      <c r="Q35" s="201"/>
      <c r="R35" s="193"/>
      <c r="S35" s="190"/>
      <c r="T35" s="190"/>
      <c r="U35" s="213"/>
      <c r="V35" s="190"/>
      <c r="W35" s="190"/>
      <c r="X35" s="190"/>
      <c r="Y35" s="98"/>
      <c r="Z35" s="204"/>
      <c r="AB35" s="60"/>
    </row>
    <row r="36" spans="1:28" ht="24" x14ac:dyDescent="0.25">
      <c r="A36" s="187"/>
      <c r="B36" s="188"/>
      <c r="C36" s="187"/>
      <c r="D36" s="188"/>
      <c r="E36" s="188"/>
      <c r="F36" s="187"/>
      <c r="G36" s="193"/>
      <c r="H36" s="207"/>
      <c r="I36" s="97" t="s">
        <v>56</v>
      </c>
      <c r="J36" s="95" t="s">
        <v>166</v>
      </c>
      <c r="K36" s="190"/>
      <c r="L36" s="190"/>
      <c r="M36" s="204"/>
      <c r="N36" s="216"/>
      <c r="O36" s="210"/>
      <c r="P36" s="198"/>
      <c r="Q36" s="201"/>
      <c r="R36" s="193"/>
      <c r="S36" s="190"/>
      <c r="T36" s="190"/>
      <c r="U36" s="213"/>
      <c r="V36" s="190"/>
      <c r="W36" s="190"/>
      <c r="X36" s="190"/>
      <c r="Y36" s="98"/>
      <c r="Z36" s="204"/>
      <c r="AB36" s="60"/>
    </row>
    <row r="37" spans="1:28" x14ac:dyDescent="0.25">
      <c r="A37" s="187"/>
      <c r="B37" s="188"/>
      <c r="C37" s="187"/>
      <c r="D37" s="188"/>
      <c r="E37" s="188"/>
      <c r="F37" s="187"/>
      <c r="G37" s="193"/>
      <c r="H37" s="207"/>
      <c r="I37" s="97" t="s">
        <v>242</v>
      </c>
      <c r="J37" s="95" t="s">
        <v>185</v>
      </c>
      <c r="K37" s="190"/>
      <c r="L37" s="190"/>
      <c r="M37" s="204"/>
      <c r="N37" s="216"/>
      <c r="O37" s="210"/>
      <c r="P37" s="198"/>
      <c r="Q37" s="201"/>
      <c r="R37" s="193"/>
      <c r="S37" s="190"/>
      <c r="T37" s="190"/>
      <c r="U37" s="213"/>
      <c r="V37" s="190"/>
      <c r="W37" s="190"/>
      <c r="X37" s="190"/>
      <c r="Y37" s="98"/>
      <c r="Z37" s="204"/>
      <c r="AB37" s="60"/>
    </row>
    <row r="38" spans="1:28" ht="24" x14ac:dyDescent="0.25">
      <c r="A38" s="187"/>
      <c r="B38" s="188"/>
      <c r="C38" s="187"/>
      <c r="D38" s="188"/>
      <c r="E38" s="188"/>
      <c r="F38" s="187"/>
      <c r="G38" s="193"/>
      <c r="H38" s="207"/>
      <c r="I38" s="97" t="s">
        <v>350</v>
      </c>
      <c r="J38" s="95" t="s">
        <v>177</v>
      </c>
      <c r="K38" s="190"/>
      <c r="L38" s="190"/>
      <c r="M38" s="204"/>
      <c r="N38" s="216"/>
      <c r="O38" s="210"/>
      <c r="P38" s="198"/>
      <c r="Q38" s="201"/>
      <c r="R38" s="193"/>
      <c r="S38" s="190"/>
      <c r="T38" s="190"/>
      <c r="U38" s="213"/>
      <c r="V38" s="190"/>
      <c r="W38" s="190"/>
      <c r="X38" s="190"/>
      <c r="Y38" s="98"/>
      <c r="Z38" s="204"/>
      <c r="AB38" s="60"/>
    </row>
    <row r="39" spans="1:28" x14ac:dyDescent="0.25">
      <c r="A39" s="187"/>
      <c r="B39" s="188"/>
      <c r="C39" s="187"/>
      <c r="D39" s="188"/>
      <c r="E39" s="188"/>
      <c r="F39" s="187"/>
      <c r="G39" s="193"/>
      <c r="H39" s="207"/>
      <c r="I39" s="97" t="s">
        <v>244</v>
      </c>
      <c r="J39" s="95" t="s">
        <v>186</v>
      </c>
      <c r="K39" s="190"/>
      <c r="L39" s="190"/>
      <c r="M39" s="204"/>
      <c r="N39" s="216"/>
      <c r="O39" s="210"/>
      <c r="P39" s="198"/>
      <c r="Q39" s="201"/>
      <c r="R39" s="193"/>
      <c r="S39" s="190"/>
      <c r="T39" s="190"/>
      <c r="U39" s="213"/>
      <c r="V39" s="190"/>
      <c r="W39" s="190"/>
      <c r="X39" s="190"/>
      <c r="Y39" s="98"/>
      <c r="Z39" s="204"/>
      <c r="AB39" s="60"/>
    </row>
    <row r="40" spans="1:28" x14ac:dyDescent="0.25">
      <c r="A40" s="187"/>
      <c r="B40" s="188"/>
      <c r="C40" s="187"/>
      <c r="D40" s="188"/>
      <c r="E40" s="188"/>
      <c r="F40" s="187"/>
      <c r="G40" s="193"/>
      <c r="H40" s="207"/>
      <c r="I40" s="97" t="s">
        <v>351</v>
      </c>
      <c r="J40" s="95" t="s">
        <v>187</v>
      </c>
      <c r="K40" s="190"/>
      <c r="L40" s="190"/>
      <c r="M40" s="204"/>
      <c r="N40" s="216"/>
      <c r="O40" s="210"/>
      <c r="P40" s="198"/>
      <c r="Q40" s="201"/>
      <c r="R40" s="193"/>
      <c r="S40" s="190"/>
      <c r="T40" s="190"/>
      <c r="U40" s="213"/>
      <c r="V40" s="190"/>
      <c r="W40" s="190"/>
      <c r="X40" s="190"/>
      <c r="Y40" s="98"/>
      <c r="Z40" s="204"/>
      <c r="AB40" s="60"/>
    </row>
    <row r="41" spans="1:28" ht="24" x14ac:dyDescent="0.25">
      <c r="A41" s="187"/>
      <c r="B41" s="188"/>
      <c r="C41" s="187"/>
      <c r="D41" s="188"/>
      <c r="E41" s="188"/>
      <c r="F41" s="187"/>
      <c r="G41" s="193"/>
      <c r="H41" s="207"/>
      <c r="I41" s="97" t="s">
        <v>246</v>
      </c>
      <c r="J41" s="95" t="s">
        <v>177</v>
      </c>
      <c r="K41" s="190"/>
      <c r="L41" s="190"/>
      <c r="M41" s="204"/>
      <c r="N41" s="216"/>
      <c r="O41" s="210"/>
      <c r="P41" s="198"/>
      <c r="Q41" s="201"/>
      <c r="R41" s="193"/>
      <c r="S41" s="190"/>
      <c r="T41" s="190"/>
      <c r="U41" s="213"/>
      <c r="V41" s="190"/>
      <c r="W41" s="190"/>
      <c r="X41" s="190"/>
      <c r="Y41" s="98"/>
      <c r="Z41" s="204"/>
      <c r="AB41" s="60"/>
    </row>
    <row r="42" spans="1:28" x14ac:dyDescent="0.25">
      <c r="A42" s="187"/>
      <c r="B42" s="188"/>
      <c r="C42" s="187"/>
      <c r="D42" s="188"/>
      <c r="E42" s="188"/>
      <c r="F42" s="187"/>
      <c r="G42" s="193"/>
      <c r="H42" s="207"/>
      <c r="I42" s="97" t="s">
        <v>352</v>
      </c>
      <c r="J42" s="95" t="s">
        <v>188</v>
      </c>
      <c r="K42" s="190"/>
      <c r="L42" s="190"/>
      <c r="M42" s="204"/>
      <c r="N42" s="216"/>
      <c r="O42" s="210"/>
      <c r="P42" s="198"/>
      <c r="Q42" s="201"/>
      <c r="R42" s="193"/>
      <c r="S42" s="190"/>
      <c r="T42" s="190"/>
      <c r="U42" s="213"/>
      <c r="V42" s="190"/>
      <c r="W42" s="190"/>
      <c r="X42" s="190"/>
      <c r="Y42" s="98"/>
      <c r="Z42" s="204"/>
      <c r="AB42" s="60"/>
    </row>
    <row r="43" spans="1:28" ht="24" x14ac:dyDescent="0.25">
      <c r="A43" s="187"/>
      <c r="B43" s="188"/>
      <c r="C43" s="187"/>
      <c r="D43" s="188"/>
      <c r="E43" s="188"/>
      <c r="F43" s="187"/>
      <c r="G43" s="193"/>
      <c r="H43" s="207"/>
      <c r="I43" s="97" t="s">
        <v>353</v>
      </c>
      <c r="J43" s="95" t="s">
        <v>166</v>
      </c>
      <c r="K43" s="190"/>
      <c r="L43" s="190"/>
      <c r="M43" s="204"/>
      <c r="N43" s="216"/>
      <c r="O43" s="210"/>
      <c r="P43" s="198"/>
      <c r="Q43" s="201"/>
      <c r="R43" s="193"/>
      <c r="S43" s="190"/>
      <c r="T43" s="190"/>
      <c r="U43" s="213"/>
      <c r="V43" s="190"/>
      <c r="W43" s="190"/>
      <c r="X43" s="190"/>
      <c r="Y43" s="98"/>
      <c r="Z43" s="204"/>
      <c r="AB43" s="60"/>
    </row>
    <row r="44" spans="1:28" x14ac:dyDescent="0.25">
      <c r="A44" s="187"/>
      <c r="B44" s="188"/>
      <c r="C44" s="187"/>
      <c r="D44" s="188"/>
      <c r="E44" s="188"/>
      <c r="F44" s="187"/>
      <c r="G44" s="193"/>
      <c r="H44" s="207"/>
      <c r="I44" s="97" t="s">
        <v>249</v>
      </c>
      <c r="J44" s="95" t="s">
        <v>189</v>
      </c>
      <c r="K44" s="190"/>
      <c r="L44" s="190"/>
      <c r="M44" s="204"/>
      <c r="N44" s="216"/>
      <c r="O44" s="210"/>
      <c r="P44" s="198"/>
      <c r="Q44" s="201"/>
      <c r="R44" s="193"/>
      <c r="S44" s="190"/>
      <c r="T44" s="190"/>
      <c r="U44" s="213"/>
      <c r="V44" s="190"/>
      <c r="W44" s="190"/>
      <c r="X44" s="190"/>
      <c r="Y44" s="98"/>
      <c r="Z44" s="204"/>
      <c r="AB44" s="60"/>
    </row>
    <row r="45" spans="1:28" x14ac:dyDescent="0.25">
      <c r="A45" s="187"/>
      <c r="B45" s="188"/>
      <c r="C45" s="187"/>
      <c r="D45" s="188"/>
      <c r="E45" s="188"/>
      <c r="F45" s="187"/>
      <c r="G45" s="193"/>
      <c r="H45" s="207"/>
      <c r="I45" s="97" t="s">
        <v>354</v>
      </c>
      <c r="J45" s="95" t="s">
        <v>190</v>
      </c>
      <c r="K45" s="190"/>
      <c r="L45" s="190"/>
      <c r="M45" s="204"/>
      <c r="N45" s="216"/>
      <c r="O45" s="210"/>
      <c r="P45" s="198"/>
      <c r="Q45" s="201"/>
      <c r="R45" s="193"/>
      <c r="S45" s="190"/>
      <c r="T45" s="190"/>
      <c r="U45" s="213"/>
      <c r="V45" s="190"/>
      <c r="W45" s="190"/>
      <c r="X45" s="190"/>
      <c r="Y45" s="98"/>
      <c r="Z45" s="204"/>
      <c r="AB45" s="60"/>
    </row>
    <row r="46" spans="1:28" x14ac:dyDescent="0.25">
      <c r="A46" s="187"/>
      <c r="B46" s="188"/>
      <c r="C46" s="187"/>
      <c r="D46" s="188"/>
      <c r="E46" s="188"/>
      <c r="F46" s="187"/>
      <c r="G46" s="193"/>
      <c r="H46" s="207"/>
      <c r="I46" s="97" t="s">
        <v>251</v>
      </c>
      <c r="J46" s="95" t="s">
        <v>191</v>
      </c>
      <c r="K46" s="190"/>
      <c r="L46" s="190"/>
      <c r="M46" s="204"/>
      <c r="N46" s="216"/>
      <c r="O46" s="210"/>
      <c r="P46" s="198"/>
      <c r="Q46" s="201"/>
      <c r="R46" s="193"/>
      <c r="S46" s="190"/>
      <c r="T46" s="190"/>
      <c r="U46" s="213"/>
      <c r="V46" s="190"/>
      <c r="W46" s="190"/>
      <c r="X46" s="190"/>
      <c r="Y46" s="98"/>
      <c r="Z46" s="204"/>
      <c r="AB46" s="60"/>
    </row>
    <row r="47" spans="1:28" x14ac:dyDescent="0.25">
      <c r="A47" s="187"/>
      <c r="B47" s="188"/>
      <c r="C47" s="187"/>
      <c r="D47" s="188"/>
      <c r="E47" s="188"/>
      <c r="F47" s="187"/>
      <c r="G47" s="193"/>
      <c r="H47" s="207"/>
      <c r="I47" s="97" t="s">
        <v>252</v>
      </c>
      <c r="J47" s="95" t="s">
        <v>192</v>
      </c>
      <c r="K47" s="190"/>
      <c r="L47" s="190"/>
      <c r="M47" s="204"/>
      <c r="N47" s="216"/>
      <c r="O47" s="210"/>
      <c r="P47" s="198"/>
      <c r="Q47" s="201"/>
      <c r="R47" s="193"/>
      <c r="S47" s="190"/>
      <c r="T47" s="190"/>
      <c r="U47" s="213"/>
      <c r="V47" s="190"/>
      <c r="W47" s="190"/>
      <c r="X47" s="190"/>
      <c r="Y47" s="98"/>
      <c r="Z47" s="204"/>
      <c r="AB47" s="60"/>
    </row>
    <row r="48" spans="1:28" ht="36" x14ac:dyDescent="0.25">
      <c r="A48" s="187"/>
      <c r="B48" s="188"/>
      <c r="C48" s="187"/>
      <c r="D48" s="188"/>
      <c r="E48" s="188"/>
      <c r="F48" s="187"/>
      <c r="G48" s="193"/>
      <c r="H48" s="207"/>
      <c r="I48" s="97" t="s">
        <v>355</v>
      </c>
      <c r="J48" s="95" t="s">
        <v>166</v>
      </c>
      <c r="K48" s="190"/>
      <c r="L48" s="190"/>
      <c r="M48" s="204"/>
      <c r="N48" s="216"/>
      <c r="O48" s="210"/>
      <c r="P48" s="198"/>
      <c r="Q48" s="201"/>
      <c r="R48" s="193"/>
      <c r="S48" s="190"/>
      <c r="T48" s="190"/>
      <c r="U48" s="213"/>
      <c r="V48" s="190"/>
      <c r="W48" s="190"/>
      <c r="X48" s="190"/>
      <c r="Y48" s="98"/>
      <c r="Z48" s="204"/>
      <c r="AB48" s="60"/>
    </row>
    <row r="49" spans="1:28" ht="36" x14ac:dyDescent="0.25">
      <c r="A49" s="187"/>
      <c r="B49" s="188"/>
      <c r="C49" s="187"/>
      <c r="D49" s="188"/>
      <c r="E49" s="188"/>
      <c r="F49" s="187"/>
      <c r="G49" s="193"/>
      <c r="H49" s="207"/>
      <c r="I49" s="97" t="s">
        <v>254</v>
      </c>
      <c r="J49" s="95" t="s">
        <v>166</v>
      </c>
      <c r="K49" s="190"/>
      <c r="L49" s="190"/>
      <c r="M49" s="204"/>
      <c r="N49" s="216"/>
      <c r="O49" s="210"/>
      <c r="P49" s="198"/>
      <c r="Q49" s="201"/>
      <c r="R49" s="193"/>
      <c r="S49" s="190"/>
      <c r="T49" s="190"/>
      <c r="U49" s="213"/>
      <c r="V49" s="190"/>
      <c r="W49" s="190"/>
      <c r="X49" s="190"/>
      <c r="Y49" s="98"/>
      <c r="Z49" s="204"/>
      <c r="AB49" s="60"/>
    </row>
    <row r="50" spans="1:28" x14ac:dyDescent="0.25">
      <c r="A50" s="187"/>
      <c r="B50" s="188"/>
      <c r="C50" s="187"/>
      <c r="D50" s="188"/>
      <c r="E50" s="188"/>
      <c r="F50" s="187"/>
      <c r="G50" s="193"/>
      <c r="H50" s="207"/>
      <c r="I50" s="97" t="s">
        <v>356</v>
      </c>
      <c r="J50" s="95" t="s">
        <v>193</v>
      </c>
      <c r="K50" s="190"/>
      <c r="L50" s="190"/>
      <c r="M50" s="204"/>
      <c r="N50" s="216"/>
      <c r="O50" s="210"/>
      <c r="P50" s="198"/>
      <c r="Q50" s="201"/>
      <c r="R50" s="193"/>
      <c r="S50" s="190"/>
      <c r="T50" s="190"/>
      <c r="U50" s="213"/>
      <c r="V50" s="190"/>
      <c r="W50" s="190"/>
      <c r="X50" s="190"/>
      <c r="Y50" s="98"/>
      <c r="Z50" s="204"/>
      <c r="AB50" s="60"/>
    </row>
    <row r="51" spans="1:28" ht="24" x14ac:dyDescent="0.25">
      <c r="A51" s="187"/>
      <c r="B51" s="188"/>
      <c r="C51" s="187"/>
      <c r="D51" s="188"/>
      <c r="E51" s="188"/>
      <c r="F51" s="187"/>
      <c r="G51" s="193"/>
      <c r="H51" s="207"/>
      <c r="I51" s="97" t="s">
        <v>357</v>
      </c>
      <c r="J51" s="95" t="s">
        <v>194</v>
      </c>
      <c r="K51" s="190"/>
      <c r="L51" s="190"/>
      <c r="M51" s="204"/>
      <c r="N51" s="216"/>
      <c r="O51" s="210"/>
      <c r="P51" s="198"/>
      <c r="Q51" s="201"/>
      <c r="R51" s="193"/>
      <c r="S51" s="190"/>
      <c r="T51" s="190"/>
      <c r="U51" s="213"/>
      <c r="V51" s="190"/>
      <c r="W51" s="190"/>
      <c r="X51" s="190"/>
      <c r="Y51" s="98"/>
      <c r="Z51" s="204"/>
      <c r="AB51" s="60"/>
    </row>
    <row r="52" spans="1:28" x14ac:dyDescent="0.25">
      <c r="A52" s="187"/>
      <c r="B52" s="188"/>
      <c r="C52" s="187"/>
      <c r="D52" s="188"/>
      <c r="E52" s="188"/>
      <c r="F52" s="187"/>
      <c r="G52" s="193"/>
      <c r="H52" s="207"/>
      <c r="I52" s="97" t="s">
        <v>358</v>
      </c>
      <c r="J52" s="95" t="s">
        <v>195</v>
      </c>
      <c r="K52" s="190"/>
      <c r="L52" s="190"/>
      <c r="M52" s="204"/>
      <c r="N52" s="216"/>
      <c r="O52" s="210"/>
      <c r="P52" s="198"/>
      <c r="Q52" s="201"/>
      <c r="R52" s="193"/>
      <c r="S52" s="190"/>
      <c r="T52" s="190"/>
      <c r="U52" s="213"/>
      <c r="V52" s="190"/>
      <c r="W52" s="190"/>
      <c r="X52" s="190"/>
      <c r="Y52" s="98"/>
      <c r="Z52" s="204"/>
      <c r="AB52" s="60"/>
    </row>
    <row r="53" spans="1:28" ht="24" x14ac:dyDescent="0.25">
      <c r="A53" s="187"/>
      <c r="B53" s="188"/>
      <c r="C53" s="187"/>
      <c r="D53" s="188"/>
      <c r="E53" s="188"/>
      <c r="F53" s="187"/>
      <c r="G53" s="193"/>
      <c r="H53" s="207"/>
      <c r="I53" s="97" t="s">
        <v>359</v>
      </c>
      <c r="J53" s="95" t="s">
        <v>173</v>
      </c>
      <c r="K53" s="190"/>
      <c r="L53" s="190"/>
      <c r="M53" s="204"/>
      <c r="N53" s="216"/>
      <c r="O53" s="210"/>
      <c r="P53" s="198"/>
      <c r="Q53" s="201"/>
      <c r="R53" s="193"/>
      <c r="S53" s="190"/>
      <c r="T53" s="190"/>
      <c r="U53" s="213"/>
      <c r="V53" s="190"/>
      <c r="W53" s="190"/>
      <c r="X53" s="190"/>
      <c r="Y53" s="98"/>
      <c r="Z53" s="204"/>
      <c r="AB53" s="60"/>
    </row>
    <row r="54" spans="1:28" x14ac:dyDescent="0.25">
      <c r="A54" s="187"/>
      <c r="B54" s="188"/>
      <c r="C54" s="187"/>
      <c r="D54" s="188"/>
      <c r="E54" s="188"/>
      <c r="F54" s="187"/>
      <c r="G54" s="193"/>
      <c r="H54" s="207"/>
      <c r="I54" s="97" t="s">
        <v>360</v>
      </c>
      <c r="J54" s="95" t="s">
        <v>174</v>
      </c>
      <c r="K54" s="190"/>
      <c r="L54" s="190"/>
      <c r="M54" s="204"/>
      <c r="N54" s="216"/>
      <c r="O54" s="210"/>
      <c r="P54" s="198"/>
      <c r="Q54" s="201"/>
      <c r="R54" s="193"/>
      <c r="S54" s="190"/>
      <c r="T54" s="190"/>
      <c r="U54" s="213"/>
      <c r="V54" s="190"/>
      <c r="W54" s="190"/>
      <c r="X54" s="190"/>
      <c r="Y54" s="98"/>
      <c r="Z54" s="204"/>
      <c r="AB54" s="60"/>
    </row>
    <row r="55" spans="1:28" x14ac:dyDescent="0.25">
      <c r="A55" s="187"/>
      <c r="B55" s="188"/>
      <c r="C55" s="187"/>
      <c r="D55" s="188"/>
      <c r="E55" s="188"/>
      <c r="F55" s="187"/>
      <c r="G55" s="193"/>
      <c r="H55" s="207"/>
      <c r="I55" s="97" t="s">
        <v>361</v>
      </c>
      <c r="J55" s="95" t="s">
        <v>166</v>
      </c>
      <c r="K55" s="190"/>
      <c r="L55" s="190"/>
      <c r="M55" s="204"/>
      <c r="N55" s="216"/>
      <c r="O55" s="210"/>
      <c r="P55" s="198"/>
      <c r="Q55" s="201"/>
      <c r="R55" s="193"/>
      <c r="S55" s="190"/>
      <c r="T55" s="190"/>
      <c r="U55" s="213"/>
      <c r="V55" s="190"/>
      <c r="W55" s="190"/>
      <c r="X55" s="190"/>
      <c r="Y55" s="98"/>
      <c r="Z55" s="204"/>
      <c r="AB55" s="60"/>
    </row>
    <row r="56" spans="1:28" x14ac:dyDescent="0.25">
      <c r="A56" s="187"/>
      <c r="B56" s="188"/>
      <c r="C56" s="187"/>
      <c r="D56" s="188"/>
      <c r="E56" s="188"/>
      <c r="F56" s="187"/>
      <c r="G56" s="194"/>
      <c r="H56" s="208"/>
      <c r="I56" s="97" t="s">
        <v>255</v>
      </c>
      <c r="J56" s="95" t="s">
        <v>166</v>
      </c>
      <c r="K56" s="191"/>
      <c r="L56" s="191"/>
      <c r="M56" s="205"/>
      <c r="N56" s="217"/>
      <c r="O56" s="211"/>
      <c r="P56" s="199"/>
      <c r="Q56" s="202"/>
      <c r="R56" s="194"/>
      <c r="S56" s="191"/>
      <c r="T56" s="191"/>
      <c r="U56" s="214"/>
      <c r="V56" s="191"/>
      <c r="W56" s="191"/>
      <c r="X56" s="191"/>
      <c r="Y56" s="98"/>
      <c r="Z56" s="205"/>
      <c r="AB56" s="60"/>
    </row>
    <row r="57" spans="1:28" ht="88.5" customHeight="1" x14ac:dyDescent="0.25">
      <c r="A57" s="100" t="s">
        <v>335</v>
      </c>
      <c r="B57" s="101" t="s">
        <v>78</v>
      </c>
      <c r="C57" s="100" t="s">
        <v>196</v>
      </c>
      <c r="D57" s="101" t="s">
        <v>170</v>
      </c>
      <c r="E57" s="100" t="s">
        <v>34</v>
      </c>
      <c r="F57" s="100" t="s">
        <v>197</v>
      </c>
      <c r="G57" s="100" t="s">
        <v>198</v>
      </c>
      <c r="H57" s="101" t="s">
        <v>166</v>
      </c>
      <c r="I57" s="102" t="s">
        <v>165</v>
      </c>
      <c r="J57" s="103" t="s">
        <v>165</v>
      </c>
      <c r="K57" s="103" t="s">
        <v>165</v>
      </c>
      <c r="L57" s="103" t="s">
        <v>165</v>
      </c>
      <c r="M57" s="103" t="s">
        <v>35</v>
      </c>
      <c r="N57" s="104">
        <v>16434353.390000001</v>
      </c>
      <c r="O57" s="104">
        <v>4534831.62</v>
      </c>
      <c r="P57" s="104">
        <v>3534353.44</v>
      </c>
      <c r="Q57" s="105">
        <v>0</v>
      </c>
      <c r="R57" s="100" t="s">
        <v>362</v>
      </c>
      <c r="S57" s="103" t="s">
        <v>170</v>
      </c>
      <c r="T57" s="103" t="s">
        <v>164</v>
      </c>
      <c r="U57" s="103">
        <v>0</v>
      </c>
      <c r="V57" s="103" t="s">
        <v>170</v>
      </c>
      <c r="W57" s="103" t="s">
        <v>170</v>
      </c>
      <c r="X57" s="103" t="s">
        <v>170</v>
      </c>
      <c r="Y57" s="101"/>
      <c r="Z57" s="100" t="s">
        <v>399</v>
      </c>
      <c r="AB57" s="60"/>
    </row>
    <row r="58" spans="1:28" ht="24" x14ac:dyDescent="0.25">
      <c r="A58" s="192" t="s">
        <v>335</v>
      </c>
      <c r="B58" s="206" t="s">
        <v>84</v>
      </c>
      <c r="C58" s="192" t="s">
        <v>163</v>
      </c>
      <c r="D58" s="206" t="s">
        <v>164</v>
      </c>
      <c r="E58" s="192" t="s">
        <v>165</v>
      </c>
      <c r="F58" s="192" t="s">
        <v>165</v>
      </c>
      <c r="G58" s="192" t="s">
        <v>363</v>
      </c>
      <c r="H58" s="206" t="s">
        <v>166</v>
      </c>
      <c r="I58" s="102" t="s">
        <v>167</v>
      </c>
      <c r="J58" s="103" t="s">
        <v>166</v>
      </c>
      <c r="K58" s="203" t="s">
        <v>165</v>
      </c>
      <c r="L58" s="203" t="s">
        <v>165</v>
      </c>
      <c r="M58" s="203" t="s">
        <v>199</v>
      </c>
      <c r="N58" s="218">
        <v>3000000</v>
      </c>
      <c r="O58" s="218">
        <v>0</v>
      </c>
      <c r="P58" s="218">
        <v>3000000</v>
      </c>
      <c r="Q58" s="218">
        <v>0</v>
      </c>
      <c r="R58" s="192" t="s">
        <v>200</v>
      </c>
      <c r="S58" s="203" t="s">
        <v>164</v>
      </c>
      <c r="T58" s="203" t="s">
        <v>170</v>
      </c>
      <c r="U58" s="212">
        <v>2</v>
      </c>
      <c r="V58" s="203" t="s">
        <v>170</v>
      </c>
      <c r="W58" s="203" t="s">
        <v>170</v>
      </c>
      <c r="X58" s="203" t="s">
        <v>170</v>
      </c>
      <c r="Y58" s="96"/>
      <c r="Z58" s="203" t="s">
        <v>400</v>
      </c>
      <c r="AB58" s="60"/>
    </row>
    <row r="59" spans="1:28" x14ac:dyDescent="0.25">
      <c r="A59" s="193"/>
      <c r="B59" s="207"/>
      <c r="C59" s="193"/>
      <c r="D59" s="207"/>
      <c r="E59" s="193"/>
      <c r="F59" s="193"/>
      <c r="G59" s="193"/>
      <c r="H59" s="207"/>
      <c r="I59" s="102" t="s">
        <v>201</v>
      </c>
      <c r="J59" s="103" t="s">
        <v>166</v>
      </c>
      <c r="K59" s="204"/>
      <c r="L59" s="204"/>
      <c r="M59" s="204"/>
      <c r="N59" s="219"/>
      <c r="O59" s="219"/>
      <c r="P59" s="219"/>
      <c r="Q59" s="219"/>
      <c r="R59" s="193"/>
      <c r="S59" s="204"/>
      <c r="T59" s="204"/>
      <c r="U59" s="213"/>
      <c r="V59" s="204"/>
      <c r="W59" s="204"/>
      <c r="X59" s="204"/>
      <c r="Y59" s="98"/>
      <c r="Z59" s="204"/>
      <c r="AB59" s="60"/>
    </row>
    <row r="60" spans="1:28" ht="24" x14ac:dyDescent="0.25">
      <c r="A60" s="193"/>
      <c r="B60" s="207"/>
      <c r="C60" s="193"/>
      <c r="D60" s="207"/>
      <c r="E60" s="193"/>
      <c r="F60" s="193"/>
      <c r="G60" s="193"/>
      <c r="H60" s="207"/>
      <c r="I60" s="102" t="s">
        <v>202</v>
      </c>
      <c r="J60" s="103" t="s">
        <v>173</v>
      </c>
      <c r="K60" s="204"/>
      <c r="L60" s="204"/>
      <c r="M60" s="204"/>
      <c r="N60" s="219"/>
      <c r="O60" s="219"/>
      <c r="P60" s="219"/>
      <c r="Q60" s="219"/>
      <c r="R60" s="193"/>
      <c r="S60" s="204"/>
      <c r="T60" s="204"/>
      <c r="U60" s="213"/>
      <c r="V60" s="204"/>
      <c r="W60" s="204"/>
      <c r="X60" s="204"/>
      <c r="Y60" s="98"/>
      <c r="Z60" s="204"/>
      <c r="AB60" s="60"/>
    </row>
    <row r="61" spans="1:28" ht="24" x14ac:dyDescent="0.25">
      <c r="A61" s="193"/>
      <c r="B61" s="207"/>
      <c r="C61" s="193"/>
      <c r="D61" s="207"/>
      <c r="E61" s="193"/>
      <c r="F61" s="193"/>
      <c r="G61" s="193"/>
      <c r="H61" s="207"/>
      <c r="I61" s="102" t="s">
        <v>203</v>
      </c>
      <c r="J61" s="103" t="s">
        <v>166</v>
      </c>
      <c r="K61" s="204"/>
      <c r="L61" s="204"/>
      <c r="M61" s="204"/>
      <c r="N61" s="219"/>
      <c r="O61" s="219"/>
      <c r="P61" s="219"/>
      <c r="Q61" s="219"/>
      <c r="R61" s="193"/>
      <c r="S61" s="204"/>
      <c r="T61" s="204"/>
      <c r="U61" s="213"/>
      <c r="V61" s="204"/>
      <c r="W61" s="204"/>
      <c r="X61" s="204"/>
      <c r="Y61" s="98"/>
      <c r="Z61" s="204"/>
      <c r="AB61" s="60"/>
    </row>
    <row r="62" spans="1:28" ht="24" x14ac:dyDescent="0.25">
      <c r="A62" s="193"/>
      <c r="B62" s="207"/>
      <c r="C62" s="193"/>
      <c r="D62" s="207"/>
      <c r="E62" s="193"/>
      <c r="F62" s="193"/>
      <c r="G62" s="193"/>
      <c r="H62" s="207"/>
      <c r="I62" s="102" t="s">
        <v>204</v>
      </c>
      <c r="J62" s="103" t="s">
        <v>205</v>
      </c>
      <c r="K62" s="204"/>
      <c r="L62" s="204"/>
      <c r="M62" s="204"/>
      <c r="N62" s="219"/>
      <c r="O62" s="219"/>
      <c r="P62" s="219"/>
      <c r="Q62" s="219"/>
      <c r="R62" s="193"/>
      <c r="S62" s="204"/>
      <c r="T62" s="204"/>
      <c r="U62" s="213"/>
      <c r="V62" s="204"/>
      <c r="W62" s="204"/>
      <c r="X62" s="204"/>
      <c r="Y62" s="98"/>
      <c r="Z62" s="204"/>
      <c r="AB62" s="60"/>
    </row>
    <row r="63" spans="1:28" ht="24" x14ac:dyDescent="0.25">
      <c r="A63" s="193"/>
      <c r="B63" s="207"/>
      <c r="C63" s="193"/>
      <c r="D63" s="207"/>
      <c r="E63" s="193"/>
      <c r="F63" s="193"/>
      <c r="G63" s="193"/>
      <c r="H63" s="207"/>
      <c r="I63" s="102" t="s">
        <v>206</v>
      </c>
      <c r="J63" s="103" t="s">
        <v>207</v>
      </c>
      <c r="K63" s="204"/>
      <c r="L63" s="204"/>
      <c r="M63" s="204"/>
      <c r="N63" s="219"/>
      <c r="O63" s="219"/>
      <c r="P63" s="219"/>
      <c r="Q63" s="219"/>
      <c r="R63" s="193"/>
      <c r="S63" s="204"/>
      <c r="T63" s="204"/>
      <c r="U63" s="213"/>
      <c r="V63" s="204"/>
      <c r="W63" s="204"/>
      <c r="X63" s="204"/>
      <c r="Y63" s="98"/>
      <c r="Z63" s="204"/>
      <c r="AB63" s="60"/>
    </row>
    <row r="64" spans="1:28" ht="24" x14ac:dyDescent="0.25">
      <c r="A64" s="193"/>
      <c r="B64" s="207"/>
      <c r="C64" s="193"/>
      <c r="D64" s="207"/>
      <c r="E64" s="193"/>
      <c r="F64" s="193"/>
      <c r="G64" s="193"/>
      <c r="H64" s="207"/>
      <c r="I64" s="102" t="s">
        <v>208</v>
      </c>
      <c r="J64" s="103" t="s">
        <v>209</v>
      </c>
      <c r="K64" s="204"/>
      <c r="L64" s="204"/>
      <c r="M64" s="204"/>
      <c r="N64" s="219"/>
      <c r="O64" s="219"/>
      <c r="P64" s="219"/>
      <c r="Q64" s="219"/>
      <c r="R64" s="193"/>
      <c r="S64" s="204"/>
      <c r="T64" s="204"/>
      <c r="U64" s="213"/>
      <c r="V64" s="204"/>
      <c r="W64" s="204"/>
      <c r="X64" s="204"/>
      <c r="Y64" s="98"/>
      <c r="Z64" s="204"/>
      <c r="AB64" s="60"/>
    </row>
    <row r="65" spans="1:28" ht="24" x14ac:dyDescent="0.25">
      <c r="A65" s="193"/>
      <c r="B65" s="207"/>
      <c r="C65" s="193"/>
      <c r="D65" s="207"/>
      <c r="E65" s="193"/>
      <c r="F65" s="193"/>
      <c r="G65" s="193"/>
      <c r="H65" s="207"/>
      <c r="I65" s="102" t="s">
        <v>210</v>
      </c>
      <c r="J65" s="103" t="s">
        <v>211</v>
      </c>
      <c r="K65" s="204"/>
      <c r="L65" s="204"/>
      <c r="M65" s="204"/>
      <c r="N65" s="219"/>
      <c r="O65" s="219"/>
      <c r="P65" s="219"/>
      <c r="Q65" s="219"/>
      <c r="R65" s="193"/>
      <c r="S65" s="204"/>
      <c r="T65" s="204"/>
      <c r="U65" s="213"/>
      <c r="V65" s="204"/>
      <c r="W65" s="204"/>
      <c r="X65" s="204"/>
      <c r="Y65" s="98"/>
      <c r="Z65" s="204"/>
      <c r="AB65" s="60"/>
    </row>
    <row r="66" spans="1:28" x14ac:dyDescent="0.25">
      <c r="A66" s="193"/>
      <c r="B66" s="207"/>
      <c r="C66" s="193"/>
      <c r="D66" s="207"/>
      <c r="E66" s="193"/>
      <c r="F66" s="193"/>
      <c r="G66" s="193"/>
      <c r="H66" s="207"/>
      <c r="I66" s="102" t="s">
        <v>212</v>
      </c>
      <c r="J66" s="103" t="s">
        <v>177</v>
      </c>
      <c r="K66" s="204"/>
      <c r="L66" s="204"/>
      <c r="M66" s="204"/>
      <c r="N66" s="219"/>
      <c r="O66" s="219"/>
      <c r="P66" s="219"/>
      <c r="Q66" s="219"/>
      <c r="R66" s="193"/>
      <c r="S66" s="204"/>
      <c r="T66" s="204"/>
      <c r="U66" s="213"/>
      <c r="V66" s="204"/>
      <c r="W66" s="204"/>
      <c r="X66" s="204"/>
      <c r="Y66" s="98"/>
      <c r="Z66" s="204"/>
      <c r="AB66" s="60"/>
    </row>
    <row r="67" spans="1:28" x14ac:dyDescent="0.25">
      <c r="A67" s="193"/>
      <c r="B67" s="207"/>
      <c r="C67" s="193"/>
      <c r="D67" s="207"/>
      <c r="E67" s="193"/>
      <c r="F67" s="193"/>
      <c r="G67" s="193"/>
      <c r="H67" s="207"/>
      <c r="I67" s="102" t="s">
        <v>213</v>
      </c>
      <c r="J67" s="103" t="s">
        <v>166</v>
      </c>
      <c r="K67" s="204"/>
      <c r="L67" s="204"/>
      <c r="M67" s="204"/>
      <c r="N67" s="219"/>
      <c r="O67" s="219"/>
      <c r="P67" s="219"/>
      <c r="Q67" s="219"/>
      <c r="R67" s="193"/>
      <c r="S67" s="204"/>
      <c r="T67" s="204"/>
      <c r="U67" s="213"/>
      <c r="V67" s="204"/>
      <c r="W67" s="204"/>
      <c r="X67" s="204"/>
      <c r="Y67" s="98"/>
      <c r="Z67" s="204"/>
      <c r="AB67" s="60"/>
    </row>
    <row r="68" spans="1:28" x14ac:dyDescent="0.25">
      <c r="A68" s="193"/>
      <c r="B68" s="207"/>
      <c r="C68" s="193"/>
      <c r="D68" s="207"/>
      <c r="E68" s="193"/>
      <c r="F68" s="193"/>
      <c r="G68" s="193"/>
      <c r="H68" s="207"/>
      <c r="I68" s="102" t="s">
        <v>214</v>
      </c>
      <c r="J68" s="103" t="s">
        <v>215</v>
      </c>
      <c r="K68" s="204"/>
      <c r="L68" s="204"/>
      <c r="M68" s="204"/>
      <c r="N68" s="219"/>
      <c r="O68" s="219"/>
      <c r="P68" s="219"/>
      <c r="Q68" s="219"/>
      <c r="R68" s="193"/>
      <c r="S68" s="204"/>
      <c r="T68" s="204"/>
      <c r="U68" s="213"/>
      <c r="V68" s="204"/>
      <c r="W68" s="204"/>
      <c r="X68" s="204"/>
      <c r="Y68" s="98"/>
      <c r="Z68" s="204"/>
      <c r="AB68" s="60"/>
    </row>
    <row r="69" spans="1:28" ht="24" x14ac:dyDescent="0.25">
      <c r="A69" s="193"/>
      <c r="B69" s="207"/>
      <c r="C69" s="193"/>
      <c r="D69" s="207"/>
      <c r="E69" s="193"/>
      <c r="F69" s="193"/>
      <c r="G69" s="193"/>
      <c r="H69" s="207"/>
      <c r="I69" s="102" t="s">
        <v>216</v>
      </c>
      <c r="J69" s="95" t="s">
        <v>173</v>
      </c>
      <c r="K69" s="204"/>
      <c r="L69" s="204"/>
      <c r="M69" s="204"/>
      <c r="N69" s="219"/>
      <c r="O69" s="219"/>
      <c r="P69" s="219"/>
      <c r="Q69" s="219"/>
      <c r="R69" s="193"/>
      <c r="S69" s="204"/>
      <c r="T69" s="204"/>
      <c r="U69" s="213"/>
      <c r="V69" s="204"/>
      <c r="W69" s="204"/>
      <c r="X69" s="204"/>
      <c r="Y69" s="98"/>
      <c r="Z69" s="204"/>
      <c r="AB69" s="60"/>
    </row>
    <row r="70" spans="1:28" ht="24" x14ac:dyDescent="0.25">
      <c r="A70" s="194"/>
      <c r="B70" s="208"/>
      <c r="C70" s="194"/>
      <c r="D70" s="208"/>
      <c r="E70" s="194"/>
      <c r="F70" s="194"/>
      <c r="G70" s="194"/>
      <c r="H70" s="208"/>
      <c r="I70" s="102" t="s">
        <v>217</v>
      </c>
      <c r="J70" s="95" t="s">
        <v>218</v>
      </c>
      <c r="K70" s="205"/>
      <c r="L70" s="205"/>
      <c r="M70" s="205"/>
      <c r="N70" s="220"/>
      <c r="O70" s="220"/>
      <c r="P70" s="220"/>
      <c r="Q70" s="220"/>
      <c r="R70" s="194"/>
      <c r="S70" s="205"/>
      <c r="T70" s="205"/>
      <c r="U70" s="214"/>
      <c r="V70" s="205"/>
      <c r="W70" s="205"/>
      <c r="X70" s="205"/>
      <c r="Y70" s="106"/>
      <c r="Z70" s="205"/>
      <c r="AB70" s="60"/>
    </row>
    <row r="71" spans="1:28" ht="25.5" customHeight="1" x14ac:dyDescent="0.25">
      <c r="A71" s="187" t="s">
        <v>335</v>
      </c>
      <c r="B71" s="188" t="s">
        <v>84</v>
      </c>
      <c r="C71" s="187" t="s">
        <v>163</v>
      </c>
      <c r="D71" s="188" t="s">
        <v>164</v>
      </c>
      <c r="E71" s="187" t="s">
        <v>165</v>
      </c>
      <c r="F71" s="187" t="s">
        <v>165</v>
      </c>
      <c r="G71" s="187" t="s">
        <v>364</v>
      </c>
      <c r="H71" s="188" t="s">
        <v>166</v>
      </c>
      <c r="I71" s="102" t="s">
        <v>219</v>
      </c>
      <c r="J71" s="103" t="s">
        <v>173</v>
      </c>
      <c r="K71" s="221" t="s">
        <v>165</v>
      </c>
      <c r="L71" s="221" t="s">
        <v>165</v>
      </c>
      <c r="M71" s="222" t="s">
        <v>220</v>
      </c>
      <c r="N71" s="226">
        <v>68718923.969999999</v>
      </c>
      <c r="O71" s="218">
        <v>0</v>
      </c>
      <c r="P71" s="226">
        <f>N71</f>
        <v>68718923.969999999</v>
      </c>
      <c r="Q71" s="218">
        <v>0</v>
      </c>
      <c r="R71" s="187" t="s">
        <v>221</v>
      </c>
      <c r="S71" s="221" t="s">
        <v>170</v>
      </c>
      <c r="T71" s="221" t="s">
        <v>170</v>
      </c>
      <c r="U71" s="229">
        <v>4</v>
      </c>
      <c r="V71" s="221" t="s">
        <v>170</v>
      </c>
      <c r="W71" s="221" t="s">
        <v>170</v>
      </c>
      <c r="X71" s="221" t="s">
        <v>170</v>
      </c>
      <c r="Y71" s="98"/>
      <c r="Z71" s="222" t="s">
        <v>401</v>
      </c>
      <c r="AB71" s="60"/>
    </row>
    <row r="72" spans="1:28" x14ac:dyDescent="0.25">
      <c r="A72" s="187"/>
      <c r="B72" s="188"/>
      <c r="C72" s="187"/>
      <c r="D72" s="188"/>
      <c r="E72" s="187"/>
      <c r="F72" s="187"/>
      <c r="G72" s="187"/>
      <c r="H72" s="188"/>
      <c r="I72" s="102" t="s">
        <v>222</v>
      </c>
      <c r="J72" s="103" t="s">
        <v>166</v>
      </c>
      <c r="K72" s="221"/>
      <c r="L72" s="221"/>
      <c r="M72" s="222"/>
      <c r="N72" s="226"/>
      <c r="O72" s="219"/>
      <c r="P72" s="226"/>
      <c r="Q72" s="219"/>
      <c r="R72" s="187"/>
      <c r="S72" s="221"/>
      <c r="T72" s="221"/>
      <c r="U72" s="229"/>
      <c r="V72" s="221"/>
      <c r="W72" s="221"/>
      <c r="X72" s="221"/>
      <c r="Y72" s="98"/>
      <c r="Z72" s="222"/>
      <c r="AB72" s="60"/>
    </row>
    <row r="73" spans="1:28" ht="24" x14ac:dyDescent="0.25">
      <c r="A73" s="187"/>
      <c r="B73" s="188"/>
      <c r="C73" s="187"/>
      <c r="D73" s="188"/>
      <c r="E73" s="187"/>
      <c r="F73" s="187"/>
      <c r="G73" s="187"/>
      <c r="H73" s="188"/>
      <c r="I73" s="102" t="s">
        <v>223</v>
      </c>
      <c r="J73" s="103" t="s">
        <v>174</v>
      </c>
      <c r="K73" s="221"/>
      <c r="L73" s="221"/>
      <c r="M73" s="222"/>
      <c r="N73" s="226"/>
      <c r="O73" s="219"/>
      <c r="P73" s="226"/>
      <c r="Q73" s="219"/>
      <c r="R73" s="187"/>
      <c r="S73" s="221"/>
      <c r="T73" s="221"/>
      <c r="U73" s="229"/>
      <c r="V73" s="221"/>
      <c r="W73" s="221"/>
      <c r="X73" s="221"/>
      <c r="Y73" s="98"/>
      <c r="Z73" s="222"/>
      <c r="AB73" s="60"/>
    </row>
    <row r="74" spans="1:28" x14ac:dyDescent="0.25">
      <c r="A74" s="187"/>
      <c r="B74" s="188"/>
      <c r="C74" s="187"/>
      <c r="D74" s="188"/>
      <c r="E74" s="187"/>
      <c r="F74" s="187"/>
      <c r="G74" s="187"/>
      <c r="H74" s="188"/>
      <c r="I74" s="102" t="s">
        <v>224</v>
      </c>
      <c r="J74" s="103" t="s">
        <v>166</v>
      </c>
      <c r="K74" s="221"/>
      <c r="L74" s="221"/>
      <c r="M74" s="222"/>
      <c r="N74" s="226"/>
      <c r="O74" s="219"/>
      <c r="P74" s="226"/>
      <c r="Q74" s="219"/>
      <c r="R74" s="187"/>
      <c r="S74" s="221"/>
      <c r="T74" s="221"/>
      <c r="U74" s="229"/>
      <c r="V74" s="221"/>
      <c r="W74" s="221"/>
      <c r="X74" s="221"/>
      <c r="Y74" s="98"/>
      <c r="Z74" s="222"/>
      <c r="AB74" s="60"/>
    </row>
    <row r="75" spans="1:28" ht="24" x14ac:dyDescent="0.25">
      <c r="A75" s="187"/>
      <c r="B75" s="188"/>
      <c r="C75" s="187"/>
      <c r="D75" s="188"/>
      <c r="E75" s="187"/>
      <c r="F75" s="187"/>
      <c r="G75" s="187"/>
      <c r="H75" s="188"/>
      <c r="I75" s="102" t="s">
        <v>225</v>
      </c>
      <c r="J75" s="103" t="s">
        <v>166</v>
      </c>
      <c r="K75" s="221"/>
      <c r="L75" s="221"/>
      <c r="M75" s="222"/>
      <c r="N75" s="226"/>
      <c r="O75" s="219"/>
      <c r="P75" s="226"/>
      <c r="Q75" s="219"/>
      <c r="R75" s="187"/>
      <c r="S75" s="221"/>
      <c r="T75" s="221"/>
      <c r="U75" s="229"/>
      <c r="V75" s="221"/>
      <c r="W75" s="221"/>
      <c r="X75" s="221"/>
      <c r="Y75" s="98"/>
      <c r="Z75" s="222"/>
      <c r="AB75" s="60"/>
    </row>
    <row r="76" spans="1:28" ht="24" x14ac:dyDescent="0.25">
      <c r="A76" s="187"/>
      <c r="B76" s="188"/>
      <c r="C76" s="187"/>
      <c r="D76" s="188"/>
      <c r="E76" s="187"/>
      <c r="F76" s="187"/>
      <c r="G76" s="187"/>
      <c r="H76" s="188"/>
      <c r="I76" s="102" t="s">
        <v>226</v>
      </c>
      <c r="J76" s="103" t="s">
        <v>166</v>
      </c>
      <c r="K76" s="221"/>
      <c r="L76" s="221"/>
      <c r="M76" s="222"/>
      <c r="N76" s="226"/>
      <c r="O76" s="219"/>
      <c r="P76" s="226"/>
      <c r="Q76" s="219"/>
      <c r="R76" s="187"/>
      <c r="S76" s="221"/>
      <c r="T76" s="221"/>
      <c r="U76" s="229"/>
      <c r="V76" s="221"/>
      <c r="W76" s="221"/>
      <c r="X76" s="221"/>
      <c r="Y76" s="98"/>
      <c r="Z76" s="222"/>
      <c r="AB76" s="60"/>
    </row>
    <row r="77" spans="1:28" x14ac:dyDescent="0.25">
      <c r="A77" s="187"/>
      <c r="B77" s="188"/>
      <c r="C77" s="187"/>
      <c r="D77" s="188"/>
      <c r="E77" s="187"/>
      <c r="F77" s="187"/>
      <c r="G77" s="187"/>
      <c r="H77" s="188"/>
      <c r="I77" s="102" t="s">
        <v>227</v>
      </c>
      <c r="J77" s="103" t="s">
        <v>175</v>
      </c>
      <c r="K77" s="221"/>
      <c r="L77" s="221"/>
      <c r="M77" s="222"/>
      <c r="N77" s="226"/>
      <c r="O77" s="219"/>
      <c r="P77" s="226"/>
      <c r="Q77" s="219"/>
      <c r="R77" s="187"/>
      <c r="S77" s="221"/>
      <c r="T77" s="221"/>
      <c r="U77" s="229"/>
      <c r="V77" s="221"/>
      <c r="W77" s="221"/>
      <c r="X77" s="221"/>
      <c r="Y77" s="98"/>
      <c r="Z77" s="222"/>
      <c r="AB77" s="60"/>
    </row>
    <row r="78" spans="1:28" ht="24" x14ac:dyDescent="0.25">
      <c r="A78" s="187"/>
      <c r="B78" s="188"/>
      <c r="C78" s="187"/>
      <c r="D78" s="188"/>
      <c r="E78" s="187"/>
      <c r="F78" s="187"/>
      <c r="G78" s="187"/>
      <c r="H78" s="188"/>
      <c r="I78" s="102" t="s">
        <v>228</v>
      </c>
      <c r="J78" s="103" t="s">
        <v>166</v>
      </c>
      <c r="K78" s="221"/>
      <c r="L78" s="221"/>
      <c r="M78" s="222"/>
      <c r="N78" s="226"/>
      <c r="O78" s="219"/>
      <c r="P78" s="226"/>
      <c r="Q78" s="219"/>
      <c r="R78" s="187"/>
      <c r="S78" s="221"/>
      <c r="T78" s="221"/>
      <c r="U78" s="229"/>
      <c r="V78" s="221"/>
      <c r="W78" s="221"/>
      <c r="X78" s="221"/>
      <c r="Y78" s="98"/>
      <c r="Z78" s="222"/>
      <c r="AB78" s="60"/>
    </row>
    <row r="79" spans="1:28" ht="24" x14ac:dyDescent="0.25">
      <c r="A79" s="187"/>
      <c r="B79" s="188"/>
      <c r="C79" s="187"/>
      <c r="D79" s="188"/>
      <c r="E79" s="187"/>
      <c r="F79" s="187"/>
      <c r="G79" s="187"/>
      <c r="H79" s="188"/>
      <c r="I79" s="102" t="s">
        <v>229</v>
      </c>
      <c r="J79" s="103" t="s">
        <v>166</v>
      </c>
      <c r="K79" s="221"/>
      <c r="L79" s="221"/>
      <c r="M79" s="222"/>
      <c r="N79" s="226"/>
      <c r="O79" s="219"/>
      <c r="P79" s="226"/>
      <c r="Q79" s="219"/>
      <c r="R79" s="187"/>
      <c r="S79" s="221"/>
      <c r="T79" s="221"/>
      <c r="U79" s="229"/>
      <c r="V79" s="221"/>
      <c r="W79" s="221"/>
      <c r="X79" s="221"/>
      <c r="Y79" s="98"/>
      <c r="Z79" s="222"/>
      <c r="AB79" s="60"/>
    </row>
    <row r="80" spans="1:28" ht="24" x14ac:dyDescent="0.25">
      <c r="A80" s="187"/>
      <c r="B80" s="188"/>
      <c r="C80" s="187"/>
      <c r="D80" s="188"/>
      <c r="E80" s="187"/>
      <c r="F80" s="187"/>
      <c r="G80" s="187"/>
      <c r="H80" s="188"/>
      <c r="I80" s="102" t="s">
        <v>230</v>
      </c>
      <c r="J80" s="103" t="s">
        <v>176</v>
      </c>
      <c r="K80" s="221"/>
      <c r="L80" s="221"/>
      <c r="M80" s="222"/>
      <c r="N80" s="226"/>
      <c r="O80" s="219"/>
      <c r="P80" s="226"/>
      <c r="Q80" s="219"/>
      <c r="R80" s="187"/>
      <c r="S80" s="221"/>
      <c r="T80" s="221"/>
      <c r="U80" s="229"/>
      <c r="V80" s="221"/>
      <c r="W80" s="221"/>
      <c r="X80" s="221"/>
      <c r="Y80" s="98"/>
      <c r="Z80" s="222"/>
      <c r="AB80" s="60"/>
    </row>
    <row r="81" spans="1:28" ht="24" x14ac:dyDescent="0.25">
      <c r="A81" s="187"/>
      <c r="B81" s="188"/>
      <c r="C81" s="187"/>
      <c r="D81" s="188"/>
      <c r="E81" s="187"/>
      <c r="F81" s="187"/>
      <c r="G81" s="187"/>
      <c r="H81" s="188"/>
      <c r="I81" s="102" t="s">
        <v>231</v>
      </c>
      <c r="J81" s="103" t="s">
        <v>177</v>
      </c>
      <c r="K81" s="221"/>
      <c r="L81" s="221"/>
      <c r="M81" s="222"/>
      <c r="N81" s="226"/>
      <c r="O81" s="219"/>
      <c r="P81" s="226"/>
      <c r="Q81" s="219"/>
      <c r="R81" s="187"/>
      <c r="S81" s="221"/>
      <c r="T81" s="221"/>
      <c r="U81" s="229"/>
      <c r="V81" s="221"/>
      <c r="W81" s="221"/>
      <c r="X81" s="221"/>
      <c r="Y81" s="98"/>
      <c r="Z81" s="222"/>
      <c r="AB81" s="60"/>
    </row>
    <row r="82" spans="1:28" ht="24" x14ac:dyDescent="0.25">
      <c r="A82" s="187"/>
      <c r="B82" s="188"/>
      <c r="C82" s="187"/>
      <c r="D82" s="188"/>
      <c r="E82" s="187"/>
      <c r="F82" s="187"/>
      <c r="G82" s="187"/>
      <c r="H82" s="188"/>
      <c r="I82" s="102" t="s">
        <v>232</v>
      </c>
      <c r="J82" s="95" t="s">
        <v>178</v>
      </c>
      <c r="K82" s="221"/>
      <c r="L82" s="221"/>
      <c r="M82" s="222"/>
      <c r="N82" s="226"/>
      <c r="O82" s="219"/>
      <c r="P82" s="226"/>
      <c r="Q82" s="219"/>
      <c r="R82" s="187"/>
      <c r="S82" s="221"/>
      <c r="T82" s="221"/>
      <c r="U82" s="229"/>
      <c r="V82" s="221"/>
      <c r="W82" s="221"/>
      <c r="X82" s="221"/>
      <c r="Y82" s="98"/>
      <c r="Z82" s="222"/>
      <c r="AB82" s="60"/>
    </row>
    <row r="83" spans="1:28" ht="48" x14ac:dyDescent="0.25">
      <c r="A83" s="187"/>
      <c r="B83" s="188"/>
      <c r="C83" s="187"/>
      <c r="D83" s="188"/>
      <c r="E83" s="187"/>
      <c r="F83" s="187"/>
      <c r="G83" s="187"/>
      <c r="H83" s="188"/>
      <c r="I83" s="102" t="s">
        <v>233</v>
      </c>
      <c r="J83" s="103" t="s">
        <v>166</v>
      </c>
      <c r="K83" s="221"/>
      <c r="L83" s="221"/>
      <c r="M83" s="222"/>
      <c r="N83" s="226"/>
      <c r="O83" s="219"/>
      <c r="P83" s="226"/>
      <c r="Q83" s="219"/>
      <c r="R83" s="187"/>
      <c r="S83" s="221"/>
      <c r="T83" s="221"/>
      <c r="U83" s="229"/>
      <c r="V83" s="221"/>
      <c r="W83" s="221"/>
      <c r="X83" s="221"/>
      <c r="Y83" s="98"/>
      <c r="Z83" s="222"/>
      <c r="AB83" s="60"/>
    </row>
    <row r="84" spans="1:28" ht="24" x14ac:dyDescent="0.25">
      <c r="A84" s="187"/>
      <c r="B84" s="188"/>
      <c r="C84" s="187"/>
      <c r="D84" s="188"/>
      <c r="E84" s="187"/>
      <c r="F84" s="187"/>
      <c r="G84" s="187"/>
      <c r="H84" s="188"/>
      <c r="I84" s="102" t="s">
        <v>234</v>
      </c>
      <c r="J84" s="103" t="s">
        <v>174</v>
      </c>
      <c r="K84" s="221"/>
      <c r="L84" s="221"/>
      <c r="M84" s="222"/>
      <c r="N84" s="226"/>
      <c r="O84" s="219"/>
      <c r="P84" s="226"/>
      <c r="Q84" s="219"/>
      <c r="R84" s="187"/>
      <c r="S84" s="221"/>
      <c r="T84" s="221"/>
      <c r="U84" s="229"/>
      <c r="V84" s="221"/>
      <c r="W84" s="221"/>
      <c r="X84" s="221"/>
      <c r="Y84" s="98"/>
      <c r="Z84" s="222"/>
      <c r="AB84" s="60"/>
    </row>
    <row r="85" spans="1:28" x14ac:dyDescent="0.25">
      <c r="A85" s="187"/>
      <c r="B85" s="188"/>
      <c r="C85" s="187"/>
      <c r="D85" s="188"/>
      <c r="E85" s="187"/>
      <c r="F85" s="187"/>
      <c r="G85" s="187"/>
      <c r="H85" s="188"/>
      <c r="I85" s="102" t="s">
        <v>235</v>
      </c>
      <c r="J85" s="103" t="s">
        <v>166</v>
      </c>
      <c r="K85" s="221"/>
      <c r="L85" s="221"/>
      <c r="M85" s="222"/>
      <c r="N85" s="226"/>
      <c r="O85" s="219"/>
      <c r="P85" s="226"/>
      <c r="Q85" s="219"/>
      <c r="R85" s="187"/>
      <c r="S85" s="221"/>
      <c r="T85" s="221"/>
      <c r="U85" s="229"/>
      <c r="V85" s="221"/>
      <c r="W85" s="221"/>
      <c r="X85" s="221"/>
      <c r="Y85" s="98"/>
      <c r="Z85" s="222"/>
      <c r="AB85" s="60"/>
    </row>
    <row r="86" spans="1:28" ht="24" x14ac:dyDescent="0.25">
      <c r="A86" s="187"/>
      <c r="B86" s="188"/>
      <c r="C86" s="187"/>
      <c r="D86" s="188"/>
      <c r="E86" s="187"/>
      <c r="F86" s="187"/>
      <c r="G86" s="187"/>
      <c r="H86" s="188"/>
      <c r="I86" s="102" t="s">
        <v>236</v>
      </c>
      <c r="J86" s="103" t="s">
        <v>179</v>
      </c>
      <c r="K86" s="221"/>
      <c r="L86" s="221"/>
      <c r="M86" s="222"/>
      <c r="N86" s="226"/>
      <c r="O86" s="219"/>
      <c r="P86" s="226"/>
      <c r="Q86" s="219"/>
      <c r="R86" s="187"/>
      <c r="S86" s="221"/>
      <c r="T86" s="221"/>
      <c r="U86" s="229"/>
      <c r="V86" s="221"/>
      <c r="W86" s="221"/>
      <c r="X86" s="221"/>
      <c r="Y86" s="98"/>
      <c r="Z86" s="222"/>
      <c r="AB86" s="60"/>
    </row>
    <row r="87" spans="1:28" ht="24" x14ac:dyDescent="0.25">
      <c r="A87" s="187"/>
      <c r="B87" s="188"/>
      <c r="C87" s="187"/>
      <c r="D87" s="188"/>
      <c r="E87" s="187"/>
      <c r="F87" s="187"/>
      <c r="G87" s="187"/>
      <c r="H87" s="188"/>
      <c r="I87" s="102" t="s">
        <v>237</v>
      </c>
      <c r="J87" s="103" t="s">
        <v>180</v>
      </c>
      <c r="K87" s="221"/>
      <c r="L87" s="221"/>
      <c r="M87" s="222"/>
      <c r="N87" s="226"/>
      <c r="O87" s="219"/>
      <c r="P87" s="226"/>
      <c r="Q87" s="219"/>
      <c r="R87" s="187"/>
      <c r="S87" s="221"/>
      <c r="T87" s="221"/>
      <c r="U87" s="229"/>
      <c r="V87" s="221"/>
      <c r="W87" s="221"/>
      <c r="X87" s="221"/>
      <c r="Y87" s="98"/>
      <c r="Z87" s="222"/>
      <c r="AB87" s="60"/>
    </row>
    <row r="88" spans="1:28" ht="24" x14ac:dyDescent="0.25">
      <c r="A88" s="187"/>
      <c r="B88" s="188"/>
      <c r="C88" s="187"/>
      <c r="D88" s="188"/>
      <c r="E88" s="187"/>
      <c r="F88" s="187"/>
      <c r="G88" s="187"/>
      <c r="H88" s="188"/>
      <c r="I88" s="102" t="s">
        <v>238</v>
      </c>
      <c r="J88" s="103" t="s">
        <v>181</v>
      </c>
      <c r="K88" s="221"/>
      <c r="L88" s="221"/>
      <c r="M88" s="222"/>
      <c r="N88" s="226"/>
      <c r="O88" s="219"/>
      <c r="P88" s="226"/>
      <c r="Q88" s="219"/>
      <c r="R88" s="187"/>
      <c r="S88" s="221"/>
      <c r="T88" s="221"/>
      <c r="U88" s="229"/>
      <c r="V88" s="221"/>
      <c r="W88" s="221"/>
      <c r="X88" s="221"/>
      <c r="Y88" s="98"/>
      <c r="Z88" s="222"/>
      <c r="AB88" s="60"/>
    </row>
    <row r="89" spans="1:28" ht="24" x14ac:dyDescent="0.25">
      <c r="A89" s="187"/>
      <c r="B89" s="188"/>
      <c r="C89" s="187"/>
      <c r="D89" s="188"/>
      <c r="E89" s="187"/>
      <c r="F89" s="187"/>
      <c r="G89" s="187"/>
      <c r="H89" s="188"/>
      <c r="I89" s="102" t="s">
        <v>239</v>
      </c>
      <c r="J89" s="103" t="s">
        <v>182</v>
      </c>
      <c r="K89" s="221"/>
      <c r="L89" s="221"/>
      <c r="M89" s="222"/>
      <c r="N89" s="226"/>
      <c r="O89" s="219"/>
      <c r="P89" s="226"/>
      <c r="Q89" s="219"/>
      <c r="R89" s="187"/>
      <c r="S89" s="221"/>
      <c r="T89" s="221"/>
      <c r="U89" s="229"/>
      <c r="V89" s="221"/>
      <c r="W89" s="221"/>
      <c r="X89" s="221"/>
      <c r="Y89" s="98"/>
      <c r="Z89" s="222"/>
      <c r="AB89" s="60"/>
    </row>
    <row r="90" spans="1:28" ht="24" x14ac:dyDescent="0.25">
      <c r="A90" s="187"/>
      <c r="B90" s="188"/>
      <c r="C90" s="187"/>
      <c r="D90" s="188"/>
      <c r="E90" s="187"/>
      <c r="F90" s="187"/>
      <c r="G90" s="187"/>
      <c r="H90" s="188"/>
      <c r="I90" s="102" t="s">
        <v>240</v>
      </c>
      <c r="J90" s="103" t="s">
        <v>183</v>
      </c>
      <c r="K90" s="221"/>
      <c r="L90" s="221"/>
      <c r="M90" s="222"/>
      <c r="N90" s="226"/>
      <c r="O90" s="219"/>
      <c r="P90" s="226"/>
      <c r="Q90" s="219"/>
      <c r="R90" s="187"/>
      <c r="S90" s="221"/>
      <c r="T90" s="221"/>
      <c r="U90" s="229"/>
      <c r="V90" s="221"/>
      <c r="W90" s="221"/>
      <c r="X90" s="221"/>
      <c r="Y90" s="98"/>
      <c r="Z90" s="222"/>
      <c r="AB90" s="60"/>
    </row>
    <row r="91" spans="1:28" ht="24" x14ac:dyDescent="0.25">
      <c r="A91" s="187"/>
      <c r="B91" s="188"/>
      <c r="C91" s="187"/>
      <c r="D91" s="188"/>
      <c r="E91" s="187"/>
      <c r="F91" s="187"/>
      <c r="G91" s="187"/>
      <c r="H91" s="188"/>
      <c r="I91" s="102" t="s">
        <v>241</v>
      </c>
      <c r="J91" s="103" t="s">
        <v>174</v>
      </c>
      <c r="K91" s="221"/>
      <c r="L91" s="221"/>
      <c r="M91" s="222"/>
      <c r="N91" s="226"/>
      <c r="O91" s="219"/>
      <c r="P91" s="226"/>
      <c r="Q91" s="219"/>
      <c r="R91" s="187"/>
      <c r="S91" s="221"/>
      <c r="T91" s="221"/>
      <c r="U91" s="229"/>
      <c r="V91" s="221"/>
      <c r="W91" s="221"/>
      <c r="X91" s="221"/>
      <c r="Y91" s="98"/>
      <c r="Z91" s="222"/>
      <c r="AB91" s="60"/>
    </row>
    <row r="92" spans="1:28" ht="24" x14ac:dyDescent="0.25">
      <c r="A92" s="187"/>
      <c r="B92" s="188"/>
      <c r="C92" s="187"/>
      <c r="D92" s="188"/>
      <c r="E92" s="187"/>
      <c r="F92" s="187"/>
      <c r="G92" s="187"/>
      <c r="H92" s="188"/>
      <c r="I92" s="102" t="s">
        <v>365</v>
      </c>
      <c r="J92" s="103" t="s">
        <v>184</v>
      </c>
      <c r="K92" s="221"/>
      <c r="L92" s="221"/>
      <c r="M92" s="222"/>
      <c r="N92" s="226"/>
      <c r="O92" s="219"/>
      <c r="P92" s="226"/>
      <c r="Q92" s="219"/>
      <c r="R92" s="187"/>
      <c r="S92" s="221"/>
      <c r="T92" s="221"/>
      <c r="U92" s="229"/>
      <c r="V92" s="221"/>
      <c r="W92" s="221"/>
      <c r="X92" s="221"/>
      <c r="Y92" s="98"/>
      <c r="Z92" s="222"/>
      <c r="AB92" s="60"/>
    </row>
    <row r="93" spans="1:28" ht="24" x14ac:dyDescent="0.25">
      <c r="A93" s="187"/>
      <c r="B93" s="188"/>
      <c r="C93" s="187"/>
      <c r="D93" s="188"/>
      <c r="E93" s="187"/>
      <c r="F93" s="187"/>
      <c r="G93" s="187"/>
      <c r="H93" s="188"/>
      <c r="I93" s="102" t="s">
        <v>56</v>
      </c>
      <c r="J93" s="103" t="s">
        <v>166</v>
      </c>
      <c r="K93" s="221"/>
      <c r="L93" s="221"/>
      <c r="M93" s="222"/>
      <c r="N93" s="226"/>
      <c r="O93" s="219"/>
      <c r="P93" s="226"/>
      <c r="Q93" s="219"/>
      <c r="R93" s="187"/>
      <c r="S93" s="221"/>
      <c r="T93" s="221"/>
      <c r="U93" s="229"/>
      <c r="V93" s="221"/>
      <c r="W93" s="221"/>
      <c r="X93" s="221"/>
      <c r="Y93" s="98"/>
      <c r="Z93" s="222"/>
      <c r="AB93" s="60"/>
    </row>
    <row r="94" spans="1:28" x14ac:dyDescent="0.25">
      <c r="A94" s="187"/>
      <c r="B94" s="188"/>
      <c r="C94" s="187"/>
      <c r="D94" s="188"/>
      <c r="E94" s="187"/>
      <c r="F94" s="187"/>
      <c r="G94" s="187"/>
      <c r="H94" s="188"/>
      <c r="I94" s="102" t="s">
        <v>242</v>
      </c>
      <c r="J94" s="103" t="s">
        <v>185</v>
      </c>
      <c r="K94" s="221"/>
      <c r="L94" s="221"/>
      <c r="M94" s="222"/>
      <c r="N94" s="226"/>
      <c r="O94" s="219"/>
      <c r="P94" s="226"/>
      <c r="Q94" s="219"/>
      <c r="R94" s="187"/>
      <c r="S94" s="221"/>
      <c r="T94" s="221"/>
      <c r="U94" s="229"/>
      <c r="V94" s="221"/>
      <c r="W94" s="221"/>
      <c r="X94" s="221"/>
      <c r="Y94" s="98"/>
      <c r="Z94" s="222"/>
      <c r="AB94" s="60"/>
    </row>
    <row r="95" spans="1:28" ht="24" x14ac:dyDescent="0.25">
      <c r="A95" s="187"/>
      <c r="B95" s="188"/>
      <c r="C95" s="187"/>
      <c r="D95" s="188"/>
      <c r="E95" s="187"/>
      <c r="F95" s="187"/>
      <c r="G95" s="187"/>
      <c r="H95" s="188"/>
      <c r="I95" s="102" t="s">
        <v>243</v>
      </c>
      <c r="J95" s="103" t="s">
        <v>177</v>
      </c>
      <c r="K95" s="221"/>
      <c r="L95" s="221"/>
      <c r="M95" s="222"/>
      <c r="N95" s="226"/>
      <c r="O95" s="219"/>
      <c r="P95" s="226"/>
      <c r="Q95" s="219"/>
      <c r="R95" s="187"/>
      <c r="S95" s="221"/>
      <c r="T95" s="221"/>
      <c r="U95" s="229"/>
      <c r="V95" s="221"/>
      <c r="W95" s="221"/>
      <c r="X95" s="221"/>
      <c r="Y95" s="98"/>
      <c r="Z95" s="222"/>
      <c r="AB95" s="60"/>
    </row>
    <row r="96" spans="1:28" x14ac:dyDescent="0.25">
      <c r="A96" s="187"/>
      <c r="B96" s="188"/>
      <c r="C96" s="187"/>
      <c r="D96" s="188"/>
      <c r="E96" s="187"/>
      <c r="F96" s="187"/>
      <c r="G96" s="187"/>
      <c r="H96" s="188"/>
      <c r="I96" s="102" t="s">
        <v>244</v>
      </c>
      <c r="J96" s="103" t="s">
        <v>186</v>
      </c>
      <c r="K96" s="221"/>
      <c r="L96" s="221"/>
      <c r="M96" s="222"/>
      <c r="N96" s="226"/>
      <c r="O96" s="219"/>
      <c r="P96" s="226"/>
      <c r="Q96" s="219"/>
      <c r="R96" s="187"/>
      <c r="S96" s="221"/>
      <c r="T96" s="221"/>
      <c r="U96" s="229"/>
      <c r="V96" s="221"/>
      <c r="W96" s="221"/>
      <c r="X96" s="221"/>
      <c r="Y96" s="98"/>
      <c r="Z96" s="222"/>
      <c r="AB96" s="60"/>
    </row>
    <row r="97" spans="1:28" x14ac:dyDescent="0.25">
      <c r="A97" s="187"/>
      <c r="B97" s="188"/>
      <c r="C97" s="187"/>
      <c r="D97" s="188"/>
      <c r="E97" s="187"/>
      <c r="F97" s="187"/>
      <c r="G97" s="187"/>
      <c r="H97" s="188"/>
      <c r="I97" s="102" t="s">
        <v>245</v>
      </c>
      <c r="J97" s="103" t="s">
        <v>187</v>
      </c>
      <c r="K97" s="221"/>
      <c r="L97" s="221"/>
      <c r="M97" s="222"/>
      <c r="N97" s="226"/>
      <c r="O97" s="219"/>
      <c r="P97" s="226"/>
      <c r="Q97" s="219"/>
      <c r="R97" s="187"/>
      <c r="S97" s="221"/>
      <c r="T97" s="221"/>
      <c r="U97" s="229"/>
      <c r="V97" s="221"/>
      <c r="W97" s="221"/>
      <c r="X97" s="221"/>
      <c r="Y97" s="98"/>
      <c r="Z97" s="222"/>
      <c r="AB97" s="60"/>
    </row>
    <row r="98" spans="1:28" ht="24" x14ac:dyDescent="0.25">
      <c r="A98" s="187"/>
      <c r="B98" s="188"/>
      <c r="C98" s="187"/>
      <c r="D98" s="188"/>
      <c r="E98" s="187"/>
      <c r="F98" s="187"/>
      <c r="G98" s="187"/>
      <c r="H98" s="188"/>
      <c r="I98" s="102" t="s">
        <v>246</v>
      </c>
      <c r="J98" s="103" t="s">
        <v>177</v>
      </c>
      <c r="K98" s="221"/>
      <c r="L98" s="221"/>
      <c r="M98" s="222"/>
      <c r="N98" s="226"/>
      <c r="O98" s="219"/>
      <c r="P98" s="226"/>
      <c r="Q98" s="219"/>
      <c r="R98" s="187"/>
      <c r="S98" s="221"/>
      <c r="T98" s="221"/>
      <c r="U98" s="229"/>
      <c r="V98" s="221"/>
      <c r="W98" s="221"/>
      <c r="X98" s="221"/>
      <c r="Y98" s="98"/>
      <c r="Z98" s="222"/>
      <c r="AB98" s="60"/>
    </row>
    <row r="99" spans="1:28" ht="24" x14ac:dyDescent="0.25">
      <c r="A99" s="187"/>
      <c r="B99" s="188"/>
      <c r="C99" s="187"/>
      <c r="D99" s="188"/>
      <c r="E99" s="187"/>
      <c r="F99" s="187"/>
      <c r="G99" s="187"/>
      <c r="H99" s="188"/>
      <c r="I99" s="102" t="s">
        <v>247</v>
      </c>
      <c r="J99" s="103" t="s">
        <v>188</v>
      </c>
      <c r="K99" s="221"/>
      <c r="L99" s="221"/>
      <c r="M99" s="222"/>
      <c r="N99" s="226"/>
      <c r="O99" s="219"/>
      <c r="P99" s="226"/>
      <c r="Q99" s="219"/>
      <c r="R99" s="187"/>
      <c r="S99" s="221"/>
      <c r="T99" s="221"/>
      <c r="U99" s="229"/>
      <c r="V99" s="221"/>
      <c r="W99" s="221"/>
      <c r="X99" s="221"/>
      <c r="Y99" s="98"/>
      <c r="Z99" s="222"/>
      <c r="AB99" s="60"/>
    </row>
    <row r="100" spans="1:28" ht="24" x14ac:dyDescent="0.25">
      <c r="A100" s="187"/>
      <c r="B100" s="188"/>
      <c r="C100" s="187"/>
      <c r="D100" s="188"/>
      <c r="E100" s="187"/>
      <c r="F100" s="187"/>
      <c r="G100" s="187"/>
      <c r="H100" s="188"/>
      <c r="I100" s="102" t="s">
        <v>248</v>
      </c>
      <c r="J100" s="103" t="s">
        <v>166</v>
      </c>
      <c r="K100" s="221"/>
      <c r="L100" s="221"/>
      <c r="M100" s="222"/>
      <c r="N100" s="226"/>
      <c r="O100" s="219"/>
      <c r="P100" s="226"/>
      <c r="Q100" s="219"/>
      <c r="R100" s="187"/>
      <c r="S100" s="221"/>
      <c r="T100" s="221"/>
      <c r="U100" s="229"/>
      <c r="V100" s="221"/>
      <c r="W100" s="221"/>
      <c r="X100" s="221"/>
      <c r="Y100" s="98"/>
      <c r="Z100" s="222"/>
      <c r="AB100" s="60"/>
    </row>
    <row r="101" spans="1:28" x14ac:dyDescent="0.25">
      <c r="A101" s="187"/>
      <c r="B101" s="188"/>
      <c r="C101" s="187"/>
      <c r="D101" s="188"/>
      <c r="E101" s="187"/>
      <c r="F101" s="187"/>
      <c r="G101" s="187"/>
      <c r="H101" s="188"/>
      <c r="I101" s="102" t="s">
        <v>249</v>
      </c>
      <c r="J101" s="103" t="s">
        <v>189</v>
      </c>
      <c r="K101" s="221"/>
      <c r="L101" s="221"/>
      <c r="M101" s="222"/>
      <c r="N101" s="226"/>
      <c r="O101" s="219"/>
      <c r="P101" s="226"/>
      <c r="Q101" s="219"/>
      <c r="R101" s="187"/>
      <c r="S101" s="221"/>
      <c r="T101" s="221"/>
      <c r="U101" s="229"/>
      <c r="V101" s="221"/>
      <c r="W101" s="221"/>
      <c r="X101" s="221"/>
      <c r="Y101" s="98"/>
      <c r="Z101" s="222"/>
      <c r="AB101" s="60"/>
    </row>
    <row r="102" spans="1:28" x14ac:dyDescent="0.25">
      <c r="A102" s="187"/>
      <c r="B102" s="188"/>
      <c r="C102" s="187"/>
      <c r="D102" s="188"/>
      <c r="E102" s="187"/>
      <c r="F102" s="187"/>
      <c r="G102" s="187"/>
      <c r="H102" s="188"/>
      <c r="I102" s="102" t="s">
        <v>250</v>
      </c>
      <c r="J102" s="103" t="s">
        <v>190</v>
      </c>
      <c r="K102" s="221"/>
      <c r="L102" s="221"/>
      <c r="M102" s="222"/>
      <c r="N102" s="226"/>
      <c r="O102" s="219"/>
      <c r="P102" s="226"/>
      <c r="Q102" s="219"/>
      <c r="R102" s="187"/>
      <c r="S102" s="221"/>
      <c r="T102" s="221"/>
      <c r="U102" s="229"/>
      <c r="V102" s="221"/>
      <c r="W102" s="221"/>
      <c r="X102" s="221"/>
      <c r="Y102" s="98"/>
      <c r="Z102" s="222"/>
      <c r="AB102" s="60"/>
    </row>
    <row r="103" spans="1:28" x14ac:dyDescent="0.25">
      <c r="A103" s="187"/>
      <c r="B103" s="188"/>
      <c r="C103" s="187"/>
      <c r="D103" s="188"/>
      <c r="E103" s="187"/>
      <c r="F103" s="187"/>
      <c r="G103" s="187"/>
      <c r="H103" s="188"/>
      <c r="I103" s="102" t="s">
        <v>251</v>
      </c>
      <c r="J103" s="103" t="s">
        <v>191</v>
      </c>
      <c r="K103" s="221"/>
      <c r="L103" s="221"/>
      <c r="M103" s="222"/>
      <c r="N103" s="226"/>
      <c r="O103" s="219"/>
      <c r="P103" s="226"/>
      <c r="Q103" s="219"/>
      <c r="R103" s="187"/>
      <c r="S103" s="221"/>
      <c r="T103" s="221"/>
      <c r="U103" s="229"/>
      <c r="V103" s="221"/>
      <c r="W103" s="221"/>
      <c r="X103" s="221"/>
      <c r="Y103" s="98"/>
      <c r="Z103" s="222"/>
      <c r="AB103" s="60"/>
    </row>
    <row r="104" spans="1:28" x14ac:dyDescent="0.25">
      <c r="A104" s="187"/>
      <c r="B104" s="188"/>
      <c r="C104" s="187"/>
      <c r="D104" s="188"/>
      <c r="E104" s="187"/>
      <c r="F104" s="187"/>
      <c r="G104" s="187"/>
      <c r="H104" s="188"/>
      <c r="I104" s="102" t="s">
        <v>252</v>
      </c>
      <c r="J104" s="103" t="s">
        <v>192</v>
      </c>
      <c r="K104" s="221"/>
      <c r="L104" s="221"/>
      <c r="M104" s="222"/>
      <c r="N104" s="226"/>
      <c r="O104" s="219"/>
      <c r="P104" s="226"/>
      <c r="Q104" s="219"/>
      <c r="R104" s="187"/>
      <c r="S104" s="221"/>
      <c r="T104" s="221"/>
      <c r="U104" s="229"/>
      <c r="V104" s="221"/>
      <c r="W104" s="221"/>
      <c r="X104" s="221"/>
      <c r="Y104" s="98"/>
      <c r="Z104" s="222"/>
      <c r="AB104" s="60"/>
    </row>
    <row r="105" spans="1:28" ht="24" x14ac:dyDescent="0.25">
      <c r="A105" s="187"/>
      <c r="B105" s="188"/>
      <c r="C105" s="187"/>
      <c r="D105" s="188"/>
      <c r="E105" s="187"/>
      <c r="F105" s="187"/>
      <c r="G105" s="187"/>
      <c r="H105" s="188"/>
      <c r="I105" s="102" t="s">
        <v>253</v>
      </c>
      <c r="J105" s="103" t="s">
        <v>166</v>
      </c>
      <c r="K105" s="221"/>
      <c r="L105" s="221"/>
      <c r="M105" s="222"/>
      <c r="N105" s="226"/>
      <c r="O105" s="219"/>
      <c r="P105" s="226"/>
      <c r="Q105" s="219"/>
      <c r="R105" s="187"/>
      <c r="S105" s="221"/>
      <c r="T105" s="221"/>
      <c r="U105" s="229"/>
      <c r="V105" s="221"/>
      <c r="W105" s="221"/>
      <c r="X105" s="221"/>
      <c r="Y105" s="98"/>
      <c r="Z105" s="222"/>
      <c r="AB105" s="60"/>
    </row>
    <row r="106" spans="1:28" ht="36" x14ac:dyDescent="0.25">
      <c r="A106" s="187"/>
      <c r="B106" s="188"/>
      <c r="C106" s="187"/>
      <c r="D106" s="188"/>
      <c r="E106" s="187"/>
      <c r="F106" s="187"/>
      <c r="G106" s="187"/>
      <c r="H106" s="188"/>
      <c r="I106" s="102" t="s">
        <v>254</v>
      </c>
      <c r="J106" s="103" t="s">
        <v>166</v>
      </c>
      <c r="K106" s="221"/>
      <c r="L106" s="221"/>
      <c r="M106" s="222"/>
      <c r="N106" s="226"/>
      <c r="O106" s="219"/>
      <c r="P106" s="226"/>
      <c r="Q106" s="219"/>
      <c r="R106" s="187"/>
      <c r="S106" s="221"/>
      <c r="T106" s="221"/>
      <c r="U106" s="229"/>
      <c r="V106" s="221"/>
      <c r="W106" s="221"/>
      <c r="X106" s="221"/>
      <c r="Y106" s="98"/>
      <c r="Z106" s="222"/>
      <c r="AB106" s="60"/>
    </row>
    <row r="107" spans="1:28" ht="24" x14ac:dyDescent="0.25">
      <c r="A107" s="187"/>
      <c r="B107" s="188"/>
      <c r="C107" s="187"/>
      <c r="D107" s="188"/>
      <c r="E107" s="187"/>
      <c r="F107" s="187"/>
      <c r="G107" s="187"/>
      <c r="H107" s="188"/>
      <c r="I107" s="102" t="s">
        <v>77</v>
      </c>
      <c r="J107" s="103" t="s">
        <v>166</v>
      </c>
      <c r="K107" s="221"/>
      <c r="L107" s="221"/>
      <c r="M107" s="222"/>
      <c r="N107" s="226"/>
      <c r="O107" s="219"/>
      <c r="P107" s="226"/>
      <c r="Q107" s="219"/>
      <c r="R107" s="187"/>
      <c r="S107" s="221"/>
      <c r="T107" s="221"/>
      <c r="U107" s="229"/>
      <c r="V107" s="221"/>
      <c r="W107" s="221"/>
      <c r="X107" s="221"/>
      <c r="Y107" s="98"/>
      <c r="Z107" s="222"/>
      <c r="AB107" s="60"/>
    </row>
    <row r="108" spans="1:28" x14ac:dyDescent="0.25">
      <c r="A108" s="187"/>
      <c r="B108" s="188"/>
      <c r="C108" s="187"/>
      <c r="D108" s="188"/>
      <c r="E108" s="187"/>
      <c r="F108" s="187"/>
      <c r="G108" s="187"/>
      <c r="H108" s="188"/>
      <c r="I108" s="102" t="s">
        <v>255</v>
      </c>
      <c r="J108" s="103" t="s">
        <v>166</v>
      </c>
      <c r="K108" s="221"/>
      <c r="L108" s="221"/>
      <c r="M108" s="222"/>
      <c r="N108" s="226"/>
      <c r="O108" s="219"/>
      <c r="P108" s="226"/>
      <c r="Q108" s="219"/>
      <c r="R108" s="187"/>
      <c r="S108" s="221"/>
      <c r="T108" s="221"/>
      <c r="U108" s="229"/>
      <c r="V108" s="221"/>
      <c r="W108" s="221"/>
      <c r="X108" s="221"/>
      <c r="Y108" s="98"/>
      <c r="Z108" s="222"/>
      <c r="AB108" s="60"/>
    </row>
    <row r="109" spans="1:28" ht="24" x14ac:dyDescent="0.25">
      <c r="A109" s="187"/>
      <c r="B109" s="188"/>
      <c r="C109" s="187"/>
      <c r="D109" s="188"/>
      <c r="E109" s="187"/>
      <c r="F109" s="187"/>
      <c r="G109" s="187"/>
      <c r="H109" s="188"/>
      <c r="I109" s="102" t="s">
        <v>256</v>
      </c>
      <c r="J109" s="103" t="s">
        <v>166</v>
      </c>
      <c r="K109" s="221"/>
      <c r="L109" s="221"/>
      <c r="M109" s="222"/>
      <c r="N109" s="226"/>
      <c r="O109" s="220"/>
      <c r="P109" s="226"/>
      <c r="Q109" s="220"/>
      <c r="R109" s="187"/>
      <c r="S109" s="221"/>
      <c r="T109" s="221"/>
      <c r="U109" s="229"/>
      <c r="V109" s="221"/>
      <c r="W109" s="221"/>
      <c r="X109" s="221"/>
      <c r="Y109" s="98"/>
      <c r="Z109" s="222"/>
      <c r="AB109" s="60"/>
    </row>
    <row r="110" spans="1:28" ht="351" customHeight="1" x14ac:dyDescent="0.25">
      <c r="A110" s="223" t="s">
        <v>335</v>
      </c>
      <c r="B110" s="101" t="s">
        <v>84</v>
      </c>
      <c r="C110" s="100" t="s">
        <v>163</v>
      </c>
      <c r="D110" s="101" t="s">
        <v>164</v>
      </c>
      <c r="E110" s="101" t="s">
        <v>165</v>
      </c>
      <c r="F110" s="100" t="s">
        <v>165</v>
      </c>
      <c r="G110" s="100" t="s">
        <v>366</v>
      </c>
      <c r="H110" s="101" t="s">
        <v>166</v>
      </c>
      <c r="I110" s="107" t="s">
        <v>165</v>
      </c>
      <c r="J110" s="108" t="s">
        <v>165</v>
      </c>
      <c r="K110" s="109" t="s">
        <v>402</v>
      </c>
      <c r="L110" s="100" t="s">
        <v>257</v>
      </c>
      <c r="M110" s="102" t="s">
        <v>258</v>
      </c>
      <c r="N110" s="110">
        <v>16008303.060000001</v>
      </c>
      <c r="O110" s="111">
        <v>1455813.86</v>
      </c>
      <c r="P110" s="112">
        <v>16008303.060000001</v>
      </c>
      <c r="Q110" s="111">
        <v>1455813.86</v>
      </c>
      <c r="R110" s="102" t="s">
        <v>259</v>
      </c>
      <c r="S110" s="95" t="s">
        <v>170</v>
      </c>
      <c r="T110" s="103" t="s">
        <v>164</v>
      </c>
      <c r="U110" s="103">
        <v>0</v>
      </c>
      <c r="V110" s="95" t="s">
        <v>170</v>
      </c>
      <c r="W110" s="95" t="s">
        <v>170</v>
      </c>
      <c r="X110" s="95" t="s">
        <v>170</v>
      </c>
      <c r="Y110" s="101"/>
      <c r="Z110" s="113" t="s">
        <v>367</v>
      </c>
      <c r="AB110" s="60"/>
    </row>
    <row r="111" spans="1:28" ht="74.25" customHeight="1" x14ac:dyDescent="0.25">
      <c r="A111" s="224"/>
      <c r="B111" s="114"/>
      <c r="C111" s="115"/>
      <c r="D111" s="114"/>
      <c r="E111" s="114"/>
      <c r="F111" s="115"/>
      <c r="G111" s="115"/>
      <c r="H111" s="114"/>
      <c r="I111" s="116"/>
      <c r="J111" s="116"/>
      <c r="K111" s="102" t="s">
        <v>260</v>
      </c>
      <c r="L111" s="102" t="s">
        <v>261</v>
      </c>
      <c r="M111" s="102"/>
      <c r="N111" s="117"/>
      <c r="O111" s="118"/>
      <c r="P111" s="119">
        <v>128329.559328214</v>
      </c>
      <c r="Q111" s="119">
        <v>11670.4406717864</v>
      </c>
      <c r="R111" s="102" t="s">
        <v>262</v>
      </c>
      <c r="S111" s="103" t="s">
        <v>170</v>
      </c>
      <c r="T111" s="103" t="s">
        <v>164</v>
      </c>
      <c r="U111" s="103">
        <v>0</v>
      </c>
      <c r="V111" s="103" t="s">
        <v>170</v>
      </c>
      <c r="W111" s="103" t="s">
        <v>263</v>
      </c>
      <c r="X111" s="103" t="s">
        <v>170</v>
      </c>
      <c r="Y111" s="101"/>
      <c r="Z111" s="95" t="s">
        <v>264</v>
      </c>
      <c r="AB111" s="60"/>
    </row>
    <row r="112" spans="1:28" ht="49.5" customHeight="1" x14ac:dyDescent="0.25">
      <c r="A112" s="224"/>
      <c r="B112" s="114"/>
      <c r="C112" s="115"/>
      <c r="D112" s="114"/>
      <c r="E112" s="114"/>
      <c r="F112" s="115"/>
      <c r="G112" s="115"/>
      <c r="H112" s="114"/>
      <c r="I112" s="116"/>
      <c r="J112" s="116"/>
      <c r="K112" s="102" t="s">
        <v>265</v>
      </c>
      <c r="L112" s="102" t="s">
        <v>266</v>
      </c>
      <c r="M112" s="102"/>
      <c r="N112" s="117"/>
      <c r="O112" s="118"/>
      <c r="P112" s="120">
        <v>229159.92737181002</v>
      </c>
      <c r="Q112" s="119">
        <v>20840.072628189999</v>
      </c>
      <c r="R112" s="102" t="s">
        <v>267</v>
      </c>
      <c r="S112" s="103" t="s">
        <v>170</v>
      </c>
      <c r="T112" s="103" t="s">
        <v>164</v>
      </c>
      <c r="U112" s="103">
        <v>0</v>
      </c>
      <c r="V112" s="103" t="s">
        <v>170</v>
      </c>
      <c r="W112" s="103" t="s">
        <v>263</v>
      </c>
      <c r="X112" s="103" t="s">
        <v>170</v>
      </c>
      <c r="Y112" s="101"/>
      <c r="Z112" s="95" t="s">
        <v>268</v>
      </c>
      <c r="AB112" s="60"/>
    </row>
    <row r="113" spans="1:28" ht="49.5" customHeight="1" x14ac:dyDescent="0.25">
      <c r="A113" s="224"/>
      <c r="B113" s="114"/>
      <c r="C113" s="115"/>
      <c r="D113" s="114"/>
      <c r="E113" s="114"/>
      <c r="F113" s="115"/>
      <c r="G113" s="115"/>
      <c r="H113" s="114"/>
      <c r="I113" s="116"/>
      <c r="J113" s="116"/>
      <c r="K113" s="121" t="s">
        <v>269</v>
      </c>
      <c r="L113" s="102" t="s">
        <v>183</v>
      </c>
      <c r="M113" s="102"/>
      <c r="N113" s="117"/>
      <c r="O113" s="118"/>
      <c r="P113" s="120">
        <v>117329.88281436672</v>
      </c>
      <c r="Q113" s="119">
        <v>10670.11718563328</v>
      </c>
      <c r="R113" s="102" t="s">
        <v>270</v>
      </c>
      <c r="S113" s="95" t="s">
        <v>164</v>
      </c>
      <c r="T113" s="103" t="s">
        <v>164</v>
      </c>
      <c r="U113" s="103">
        <v>0</v>
      </c>
      <c r="V113" s="95" t="s">
        <v>170</v>
      </c>
      <c r="W113" s="103" t="s">
        <v>263</v>
      </c>
      <c r="X113" s="103" t="s">
        <v>170</v>
      </c>
      <c r="Y113" s="101"/>
      <c r="Z113" s="95" t="s">
        <v>268</v>
      </c>
      <c r="AB113" s="60"/>
    </row>
    <row r="114" spans="1:28" ht="49.5" customHeight="1" x14ac:dyDescent="0.25">
      <c r="A114" s="224"/>
      <c r="B114" s="114"/>
      <c r="C114" s="115"/>
      <c r="D114" s="114"/>
      <c r="E114" s="114"/>
      <c r="F114" s="115"/>
      <c r="G114" s="115"/>
      <c r="H114" s="114"/>
      <c r="I114" s="116"/>
      <c r="J114" s="116"/>
      <c r="K114" s="121" t="s">
        <v>271</v>
      </c>
      <c r="L114" s="102" t="s">
        <v>272</v>
      </c>
      <c r="M114" s="102"/>
      <c r="N114" s="117"/>
      <c r="O114" s="118"/>
      <c r="P114" s="120">
        <v>163161.86828872873</v>
      </c>
      <c r="Q114" s="119">
        <v>14838.131711271279</v>
      </c>
      <c r="R114" s="102" t="s">
        <v>270</v>
      </c>
      <c r="S114" s="95" t="s">
        <v>164</v>
      </c>
      <c r="T114" s="103" t="s">
        <v>164</v>
      </c>
      <c r="U114" s="103">
        <v>0</v>
      </c>
      <c r="V114" s="95" t="s">
        <v>170</v>
      </c>
      <c r="W114" s="103" t="s">
        <v>263</v>
      </c>
      <c r="X114" s="103" t="s">
        <v>170</v>
      </c>
      <c r="Y114" s="101"/>
      <c r="Z114" s="95" t="s">
        <v>264</v>
      </c>
      <c r="AB114" s="60"/>
    </row>
    <row r="115" spans="1:28" ht="49.5" customHeight="1" x14ac:dyDescent="0.25">
      <c r="A115" s="224"/>
      <c r="B115" s="114"/>
      <c r="C115" s="115"/>
      <c r="D115" s="114"/>
      <c r="E115" s="114"/>
      <c r="F115" s="115"/>
      <c r="G115" s="115"/>
      <c r="H115" s="114"/>
      <c r="I115" s="116"/>
      <c r="J115" s="116"/>
      <c r="K115" s="121" t="s">
        <v>273</v>
      </c>
      <c r="L115" s="102" t="s">
        <v>274</v>
      </c>
      <c r="M115" s="102"/>
      <c r="N115" s="117"/>
      <c r="O115" s="118"/>
      <c r="P115" s="120">
        <v>148495.63293693287</v>
      </c>
      <c r="Q115" s="119">
        <v>13504.36706306712</v>
      </c>
      <c r="R115" s="102" t="s">
        <v>275</v>
      </c>
      <c r="S115" s="95" t="s">
        <v>170</v>
      </c>
      <c r="T115" s="103" t="s">
        <v>164</v>
      </c>
      <c r="U115" s="103">
        <v>0</v>
      </c>
      <c r="V115" s="95" t="s">
        <v>170</v>
      </c>
      <c r="W115" s="103" t="s">
        <v>263</v>
      </c>
      <c r="X115" s="103" t="s">
        <v>170</v>
      </c>
      <c r="Y115" s="101"/>
      <c r="Z115" s="95" t="s">
        <v>264</v>
      </c>
      <c r="AB115" s="60"/>
    </row>
    <row r="116" spans="1:28" ht="49.5" customHeight="1" x14ac:dyDescent="0.25">
      <c r="A116" s="224"/>
      <c r="B116" s="114"/>
      <c r="C116" s="115"/>
      <c r="D116" s="114"/>
      <c r="E116" s="114"/>
      <c r="F116" s="115"/>
      <c r="G116" s="115"/>
      <c r="H116" s="114"/>
      <c r="I116" s="116"/>
      <c r="J116" s="116"/>
      <c r="K116" s="121" t="s">
        <v>276</v>
      </c>
      <c r="L116" s="102" t="s">
        <v>277</v>
      </c>
      <c r="M116" s="102"/>
      <c r="N116" s="117"/>
      <c r="O116" s="118"/>
      <c r="P116" s="120">
        <v>229159.92737181002</v>
      </c>
      <c r="Q116" s="119">
        <v>20840.072628189999</v>
      </c>
      <c r="R116" s="102" t="s">
        <v>278</v>
      </c>
      <c r="S116" s="95" t="s">
        <v>170</v>
      </c>
      <c r="T116" s="103" t="s">
        <v>164</v>
      </c>
      <c r="U116" s="103">
        <v>0</v>
      </c>
      <c r="V116" s="95" t="s">
        <v>170</v>
      </c>
      <c r="W116" s="103" t="s">
        <v>263</v>
      </c>
      <c r="X116" s="103" t="s">
        <v>170</v>
      </c>
      <c r="Y116" s="101"/>
      <c r="Z116" s="95" t="s">
        <v>268</v>
      </c>
      <c r="AB116" s="60"/>
    </row>
    <row r="117" spans="1:28" ht="49.5" customHeight="1" x14ac:dyDescent="0.25">
      <c r="A117" s="224"/>
      <c r="B117" s="122"/>
      <c r="C117" s="122"/>
      <c r="D117" s="122"/>
      <c r="E117" s="122"/>
      <c r="F117" s="122"/>
      <c r="G117" s="122"/>
      <c r="H117" s="122"/>
      <c r="I117" s="116"/>
      <c r="J117" s="116"/>
      <c r="K117" s="121" t="s">
        <v>279</v>
      </c>
      <c r="L117" s="102" t="s">
        <v>266</v>
      </c>
      <c r="M117" s="123"/>
      <c r="N117" s="123"/>
      <c r="O117" s="123"/>
      <c r="P117" s="124">
        <v>147009.19165123417</v>
      </c>
      <c r="Q117" s="124">
        <v>13369.188348765818</v>
      </c>
      <c r="R117" s="102" t="s">
        <v>280</v>
      </c>
      <c r="S117" s="95" t="s">
        <v>170</v>
      </c>
      <c r="T117" s="103" t="s">
        <v>164</v>
      </c>
      <c r="U117" s="103">
        <v>0</v>
      </c>
      <c r="V117" s="95" t="s">
        <v>170</v>
      </c>
      <c r="W117" s="103" t="s">
        <v>263</v>
      </c>
      <c r="X117" s="103" t="s">
        <v>170</v>
      </c>
      <c r="Y117" s="101"/>
      <c r="Z117" s="95" t="s">
        <v>264</v>
      </c>
      <c r="AB117" s="60"/>
    </row>
    <row r="118" spans="1:28" ht="49.5" customHeight="1" x14ac:dyDescent="0.25">
      <c r="A118" s="224"/>
      <c r="B118" s="122"/>
      <c r="C118" s="122"/>
      <c r="D118" s="122"/>
      <c r="E118" s="122"/>
      <c r="F118" s="122"/>
      <c r="G118" s="122"/>
      <c r="H118" s="122"/>
      <c r="I118" s="116"/>
      <c r="J118" s="116"/>
      <c r="K118" s="121" t="s">
        <v>281</v>
      </c>
      <c r="L118" s="102" t="s">
        <v>282</v>
      </c>
      <c r="M118" s="123"/>
      <c r="N118" s="123"/>
      <c r="O118" s="123"/>
      <c r="P118" s="124">
        <v>84904.752228538928</v>
      </c>
      <c r="Q118" s="124">
        <v>7721.3377714610542</v>
      </c>
      <c r="R118" s="102" t="s">
        <v>283</v>
      </c>
      <c r="S118" s="95" t="s">
        <v>170</v>
      </c>
      <c r="T118" s="103" t="s">
        <v>164</v>
      </c>
      <c r="U118" s="103">
        <v>0</v>
      </c>
      <c r="V118" s="95" t="s">
        <v>170</v>
      </c>
      <c r="W118" s="103" t="s">
        <v>263</v>
      </c>
      <c r="X118" s="103" t="s">
        <v>170</v>
      </c>
      <c r="Y118" s="101"/>
      <c r="Z118" s="95" t="s">
        <v>264</v>
      </c>
      <c r="AB118" s="60"/>
    </row>
    <row r="119" spans="1:28" ht="49.5" customHeight="1" x14ac:dyDescent="0.25">
      <c r="A119" s="224"/>
      <c r="B119" s="122"/>
      <c r="C119" s="122"/>
      <c r="D119" s="122"/>
      <c r="E119" s="122"/>
      <c r="F119" s="122"/>
      <c r="G119" s="122"/>
      <c r="H119" s="122"/>
      <c r="I119" s="116"/>
      <c r="J119" s="116"/>
      <c r="K119" s="69" t="s">
        <v>284</v>
      </c>
      <c r="L119" s="125" t="s">
        <v>193</v>
      </c>
      <c r="M119" s="123"/>
      <c r="N119" s="123"/>
      <c r="O119" s="123"/>
      <c r="P119" s="124">
        <v>195537.73865656869</v>
      </c>
      <c r="Q119" s="124">
        <v>17782.431343431352</v>
      </c>
      <c r="R119" s="102" t="s">
        <v>270</v>
      </c>
      <c r="S119" s="95" t="s">
        <v>164</v>
      </c>
      <c r="T119" s="103" t="s">
        <v>164</v>
      </c>
      <c r="U119" s="103">
        <v>0</v>
      </c>
      <c r="V119" s="95" t="s">
        <v>170</v>
      </c>
      <c r="W119" s="103" t="s">
        <v>263</v>
      </c>
      <c r="X119" s="103" t="s">
        <v>170</v>
      </c>
      <c r="Y119" s="101"/>
      <c r="Z119" s="95" t="s">
        <v>264</v>
      </c>
      <c r="AB119" s="60"/>
    </row>
    <row r="120" spans="1:28" ht="49.5" customHeight="1" x14ac:dyDescent="0.25">
      <c r="A120" s="224"/>
      <c r="B120" s="122"/>
      <c r="C120" s="122"/>
      <c r="D120" s="122"/>
      <c r="E120" s="122"/>
      <c r="F120" s="122"/>
      <c r="G120" s="122"/>
      <c r="H120" s="122"/>
      <c r="I120" s="116"/>
      <c r="J120" s="116"/>
      <c r="K120" s="69" t="s">
        <v>285</v>
      </c>
      <c r="L120" s="125" t="s">
        <v>286</v>
      </c>
      <c r="M120" s="123"/>
      <c r="N120" s="123"/>
      <c r="O120" s="123"/>
      <c r="P120" s="124">
        <v>37142.635183498045</v>
      </c>
      <c r="Q120" s="124">
        <v>3377.7948165019561</v>
      </c>
      <c r="R120" s="102" t="s">
        <v>270</v>
      </c>
      <c r="S120" s="95" t="s">
        <v>164</v>
      </c>
      <c r="T120" s="103" t="s">
        <v>164</v>
      </c>
      <c r="U120" s="103">
        <v>0</v>
      </c>
      <c r="V120" s="95" t="s">
        <v>170</v>
      </c>
      <c r="W120" s="103" t="s">
        <v>263</v>
      </c>
      <c r="X120" s="103" t="s">
        <v>170</v>
      </c>
      <c r="Y120" s="101"/>
      <c r="Z120" s="95" t="s">
        <v>264</v>
      </c>
      <c r="AB120" s="60"/>
    </row>
    <row r="121" spans="1:28" ht="49.5" customHeight="1" x14ac:dyDescent="0.25">
      <c r="A121" s="224"/>
      <c r="B121" s="122"/>
      <c r="C121" s="122"/>
      <c r="D121" s="122"/>
      <c r="E121" s="122"/>
      <c r="F121" s="122"/>
      <c r="G121" s="122"/>
      <c r="H121" s="122"/>
      <c r="I121" s="116"/>
      <c r="J121" s="116"/>
      <c r="K121" s="69" t="s">
        <v>287</v>
      </c>
      <c r="L121" s="125" t="s">
        <v>266</v>
      </c>
      <c r="M121" s="123"/>
      <c r="N121" s="123"/>
      <c r="O121" s="123"/>
      <c r="P121" s="124">
        <v>131996.11816616255</v>
      </c>
      <c r="Q121" s="124">
        <v>12003.88183383744</v>
      </c>
      <c r="R121" s="102" t="s">
        <v>270</v>
      </c>
      <c r="S121" s="95" t="s">
        <v>164</v>
      </c>
      <c r="T121" s="103" t="s">
        <v>164</v>
      </c>
      <c r="U121" s="103">
        <v>0</v>
      </c>
      <c r="V121" s="95" t="s">
        <v>170</v>
      </c>
      <c r="W121" s="103" t="s">
        <v>263</v>
      </c>
      <c r="X121" s="103" t="s">
        <v>170</v>
      </c>
      <c r="Y121" s="101"/>
      <c r="Z121" s="95" t="s">
        <v>264</v>
      </c>
      <c r="AB121" s="60"/>
    </row>
    <row r="122" spans="1:28" ht="49.5" customHeight="1" x14ac:dyDescent="0.25">
      <c r="A122" s="224"/>
      <c r="B122" s="122"/>
      <c r="C122" s="122"/>
      <c r="D122" s="122"/>
      <c r="E122" s="122"/>
      <c r="F122" s="122"/>
      <c r="G122" s="122"/>
      <c r="H122" s="122"/>
      <c r="I122" s="116"/>
      <c r="J122" s="116"/>
      <c r="K122" s="69" t="s">
        <v>288</v>
      </c>
      <c r="L122" s="125" t="s">
        <v>289</v>
      </c>
      <c r="M122" s="123"/>
      <c r="N122" s="123"/>
      <c r="O122" s="123"/>
      <c r="P122" s="124">
        <v>80655.12803778224</v>
      </c>
      <c r="Q122" s="124">
        <v>7334.8719622177523</v>
      </c>
      <c r="R122" s="102" t="s">
        <v>270</v>
      </c>
      <c r="S122" s="95" t="s">
        <v>164</v>
      </c>
      <c r="T122" s="103" t="s">
        <v>164</v>
      </c>
      <c r="U122" s="103">
        <v>0</v>
      </c>
      <c r="V122" s="95" t="s">
        <v>170</v>
      </c>
      <c r="W122" s="103" t="s">
        <v>263</v>
      </c>
      <c r="X122" s="103" t="s">
        <v>170</v>
      </c>
      <c r="Y122" s="101"/>
      <c r="Z122" s="95" t="s">
        <v>264</v>
      </c>
      <c r="AB122" s="60"/>
    </row>
    <row r="123" spans="1:28" ht="49.5" customHeight="1" x14ac:dyDescent="0.25">
      <c r="A123" s="224"/>
      <c r="B123" s="122"/>
      <c r="C123" s="122"/>
      <c r="D123" s="122"/>
      <c r="E123" s="122"/>
      <c r="F123" s="122"/>
      <c r="G123" s="122"/>
      <c r="H123" s="122"/>
      <c r="I123" s="116"/>
      <c r="J123" s="116"/>
      <c r="K123" s="69" t="s">
        <v>290</v>
      </c>
      <c r="L123" s="125" t="s">
        <v>266</v>
      </c>
      <c r="M123" s="123"/>
      <c r="N123" s="123"/>
      <c r="O123" s="123"/>
      <c r="P123" s="124">
        <v>64161.113105268851</v>
      </c>
      <c r="Q123" s="124">
        <v>5834.8868947311494</v>
      </c>
      <c r="R123" s="102" t="s">
        <v>270</v>
      </c>
      <c r="S123" s="95" t="s">
        <v>164</v>
      </c>
      <c r="T123" s="103" t="s">
        <v>164</v>
      </c>
      <c r="U123" s="103">
        <v>0</v>
      </c>
      <c r="V123" s="95" t="s">
        <v>170</v>
      </c>
      <c r="W123" s="103" t="s">
        <v>263</v>
      </c>
      <c r="X123" s="103" t="s">
        <v>170</v>
      </c>
      <c r="Y123" s="98"/>
      <c r="Z123" s="95" t="s">
        <v>264</v>
      </c>
      <c r="AB123" s="60"/>
    </row>
    <row r="124" spans="1:28" ht="49.5" customHeight="1" x14ac:dyDescent="0.25">
      <c r="A124" s="224"/>
      <c r="B124" s="122"/>
      <c r="C124" s="122"/>
      <c r="D124" s="122"/>
      <c r="E124" s="122"/>
      <c r="F124" s="122"/>
      <c r="G124" s="122"/>
      <c r="H124" s="122"/>
      <c r="I124" s="116"/>
      <c r="J124" s="116"/>
      <c r="K124" s="69" t="s">
        <v>291</v>
      </c>
      <c r="L124" s="125" t="s">
        <v>179</v>
      </c>
      <c r="M124" s="123"/>
      <c r="N124" s="123"/>
      <c r="O124" s="123"/>
      <c r="P124" s="124">
        <v>105553.85829856963</v>
      </c>
      <c r="Q124" s="124">
        <v>9599.1917014303781</v>
      </c>
      <c r="R124" s="102" t="s">
        <v>270</v>
      </c>
      <c r="S124" s="95" t="s">
        <v>164</v>
      </c>
      <c r="T124" s="103" t="s">
        <v>164</v>
      </c>
      <c r="U124" s="103">
        <v>0</v>
      </c>
      <c r="V124" s="95" t="s">
        <v>170</v>
      </c>
      <c r="W124" s="103" t="s">
        <v>263</v>
      </c>
      <c r="X124" s="103" t="s">
        <v>170</v>
      </c>
      <c r="Y124" s="101"/>
      <c r="Z124" s="95" t="s">
        <v>268</v>
      </c>
      <c r="AB124" s="60"/>
    </row>
    <row r="125" spans="1:28" ht="49.5" customHeight="1" x14ac:dyDescent="0.25">
      <c r="A125" s="224"/>
      <c r="B125" s="122"/>
      <c r="C125" s="122"/>
      <c r="D125" s="122"/>
      <c r="E125" s="122"/>
      <c r="F125" s="122"/>
      <c r="G125" s="122"/>
      <c r="H125" s="122"/>
      <c r="I125" s="116"/>
      <c r="J125" s="116"/>
      <c r="K125" s="69" t="s">
        <v>292</v>
      </c>
      <c r="L125" s="125" t="s">
        <v>266</v>
      </c>
      <c r="M125" s="123"/>
      <c r="N125" s="123"/>
      <c r="O125" s="123"/>
      <c r="P125" s="124">
        <v>175357.16380764529</v>
      </c>
      <c r="Q125" s="124">
        <v>15947.18619235472</v>
      </c>
      <c r="R125" s="102" t="s">
        <v>270</v>
      </c>
      <c r="S125" s="95" t="s">
        <v>164</v>
      </c>
      <c r="T125" s="103" t="s">
        <v>164</v>
      </c>
      <c r="U125" s="103">
        <v>0</v>
      </c>
      <c r="V125" s="95" t="s">
        <v>170</v>
      </c>
      <c r="W125" s="103" t="s">
        <v>263</v>
      </c>
      <c r="X125" s="103" t="s">
        <v>170</v>
      </c>
      <c r="Y125" s="101"/>
      <c r="Z125" s="95" t="s">
        <v>264</v>
      </c>
      <c r="AB125" s="60"/>
    </row>
    <row r="126" spans="1:28" ht="49.5" customHeight="1" x14ac:dyDescent="0.25">
      <c r="A126" s="224"/>
      <c r="B126" s="122"/>
      <c r="C126" s="122"/>
      <c r="D126" s="122"/>
      <c r="E126" s="122"/>
      <c r="F126" s="122"/>
      <c r="G126" s="122"/>
      <c r="H126" s="122"/>
      <c r="I126" s="116"/>
      <c r="J126" s="116"/>
      <c r="K126" s="69" t="s">
        <v>293</v>
      </c>
      <c r="L126" s="125" t="s">
        <v>294</v>
      </c>
      <c r="M126" s="123"/>
      <c r="N126" s="123"/>
      <c r="O126" s="123"/>
      <c r="P126" s="124">
        <v>86164.132691800551</v>
      </c>
      <c r="Q126" s="124">
        <v>7835.8673081994402</v>
      </c>
      <c r="R126" s="102" t="s">
        <v>295</v>
      </c>
      <c r="S126" s="95" t="s">
        <v>170</v>
      </c>
      <c r="T126" s="103" t="s">
        <v>164</v>
      </c>
      <c r="U126" s="103">
        <v>0</v>
      </c>
      <c r="V126" s="95" t="s">
        <v>170</v>
      </c>
      <c r="W126" s="103" t="s">
        <v>263</v>
      </c>
      <c r="X126" s="103" t="s">
        <v>170</v>
      </c>
      <c r="Y126" s="101"/>
      <c r="Z126" s="95" t="s">
        <v>264</v>
      </c>
      <c r="AB126" s="60"/>
    </row>
    <row r="127" spans="1:28" ht="49.5" customHeight="1" x14ac:dyDescent="0.25">
      <c r="A127" s="224"/>
      <c r="B127" s="122"/>
      <c r="C127" s="122"/>
      <c r="D127" s="122"/>
      <c r="E127" s="122"/>
      <c r="F127" s="122"/>
      <c r="G127" s="122"/>
      <c r="H127" s="122"/>
      <c r="I127" s="116"/>
      <c r="J127" s="116"/>
      <c r="K127" s="69" t="s">
        <v>296</v>
      </c>
      <c r="L127" s="125" t="s">
        <v>181</v>
      </c>
      <c r="M127" s="123"/>
      <c r="N127" s="123"/>
      <c r="O127" s="123"/>
      <c r="P127" s="124">
        <v>40332.147217438564</v>
      </c>
      <c r="Q127" s="124">
        <v>3667.8527825614401</v>
      </c>
      <c r="R127" s="102" t="s">
        <v>270</v>
      </c>
      <c r="S127" s="95" t="s">
        <v>164</v>
      </c>
      <c r="T127" s="103" t="s">
        <v>164</v>
      </c>
      <c r="U127" s="103">
        <v>0</v>
      </c>
      <c r="V127" s="95" t="s">
        <v>164</v>
      </c>
      <c r="W127" s="103" t="s">
        <v>263</v>
      </c>
      <c r="X127" s="103" t="s">
        <v>170</v>
      </c>
      <c r="Y127" s="101"/>
      <c r="Z127" s="95" t="s">
        <v>268</v>
      </c>
      <c r="AB127" s="60"/>
    </row>
    <row r="128" spans="1:28" ht="49.5" customHeight="1" x14ac:dyDescent="0.25">
      <c r="A128" s="224"/>
      <c r="B128" s="122"/>
      <c r="C128" s="122"/>
      <c r="D128" s="122"/>
      <c r="E128" s="122"/>
      <c r="F128" s="122"/>
      <c r="G128" s="122"/>
      <c r="H128" s="122"/>
      <c r="I128" s="116"/>
      <c r="J128" s="116"/>
      <c r="K128" s="69" t="s">
        <v>297</v>
      </c>
      <c r="L128" s="125" t="s">
        <v>298</v>
      </c>
      <c r="M128" s="123"/>
      <c r="N128" s="123"/>
      <c r="O128" s="123"/>
      <c r="P128" s="124">
        <v>80664.294434877127</v>
      </c>
      <c r="Q128" s="124">
        <v>7335.7055651228802</v>
      </c>
      <c r="R128" s="102" t="s">
        <v>270</v>
      </c>
      <c r="S128" s="95" t="s">
        <v>164</v>
      </c>
      <c r="T128" s="103" t="s">
        <v>164</v>
      </c>
      <c r="U128" s="103">
        <v>0</v>
      </c>
      <c r="V128" s="95" t="s">
        <v>170</v>
      </c>
      <c r="W128" s="103" t="s">
        <v>263</v>
      </c>
      <c r="X128" s="103" t="s">
        <v>170</v>
      </c>
      <c r="Y128" s="101"/>
      <c r="Z128" s="95" t="s">
        <v>268</v>
      </c>
      <c r="AB128" s="60"/>
    </row>
    <row r="129" spans="1:28" ht="49.5" customHeight="1" x14ac:dyDescent="0.25">
      <c r="A129" s="224"/>
      <c r="B129" s="122"/>
      <c r="C129" s="122"/>
      <c r="D129" s="122"/>
      <c r="E129" s="122"/>
      <c r="F129" s="122"/>
      <c r="G129" s="122"/>
      <c r="H129" s="122"/>
      <c r="I129" s="116"/>
      <c r="J129" s="116"/>
      <c r="K129" s="69" t="s">
        <v>299</v>
      </c>
      <c r="L129" s="125" t="s">
        <v>300</v>
      </c>
      <c r="M129" s="123"/>
      <c r="N129" s="123"/>
      <c r="O129" s="123"/>
      <c r="P129" s="124">
        <v>183565.1499214691</v>
      </c>
      <c r="Q129" s="124">
        <v>16693.630078530892</v>
      </c>
      <c r="R129" s="102" t="s">
        <v>301</v>
      </c>
      <c r="S129" s="95" t="s">
        <v>170</v>
      </c>
      <c r="T129" s="103" t="s">
        <v>164</v>
      </c>
      <c r="U129" s="103">
        <v>0</v>
      </c>
      <c r="V129" s="95" t="s">
        <v>170</v>
      </c>
      <c r="W129" s="103" t="s">
        <v>263</v>
      </c>
      <c r="X129" s="103" t="s">
        <v>170</v>
      </c>
      <c r="Y129" s="101"/>
      <c r="Z129" s="95" t="s">
        <v>264</v>
      </c>
      <c r="AB129" s="60"/>
    </row>
    <row r="130" spans="1:28" ht="49.5" customHeight="1" x14ac:dyDescent="0.25">
      <c r="A130" s="224"/>
      <c r="B130" s="122"/>
      <c r="C130" s="122"/>
      <c r="D130" s="122"/>
      <c r="E130" s="122"/>
      <c r="F130" s="122"/>
      <c r="G130" s="122"/>
      <c r="H130" s="122"/>
      <c r="I130" s="116"/>
      <c r="J130" s="116"/>
      <c r="K130" s="69" t="s">
        <v>302</v>
      </c>
      <c r="L130" s="125" t="s">
        <v>303</v>
      </c>
      <c r="M130" s="123"/>
      <c r="N130" s="123"/>
      <c r="O130" s="123"/>
      <c r="P130" s="124">
        <v>68102.269700988909</v>
      </c>
      <c r="Q130" s="124">
        <v>6193.3002990110972</v>
      </c>
      <c r="R130" s="102" t="s">
        <v>304</v>
      </c>
      <c r="S130" s="95" t="s">
        <v>170</v>
      </c>
      <c r="T130" s="103" t="s">
        <v>164</v>
      </c>
      <c r="U130" s="103">
        <v>0</v>
      </c>
      <c r="V130" s="95" t="s">
        <v>170</v>
      </c>
      <c r="W130" s="103" t="s">
        <v>263</v>
      </c>
      <c r="X130" s="103" t="s">
        <v>170</v>
      </c>
      <c r="Y130" s="101"/>
      <c r="Z130" s="95" t="s">
        <v>264</v>
      </c>
      <c r="AB130" s="60"/>
    </row>
    <row r="131" spans="1:28" ht="49.5" customHeight="1" x14ac:dyDescent="0.25">
      <c r="A131" s="224"/>
      <c r="B131" s="122"/>
      <c r="C131" s="122"/>
      <c r="D131" s="122"/>
      <c r="E131" s="122"/>
      <c r="F131" s="122"/>
      <c r="G131" s="122"/>
      <c r="H131" s="122"/>
      <c r="I131" s="116"/>
      <c r="J131" s="116"/>
      <c r="K131" s="69" t="s">
        <v>291</v>
      </c>
      <c r="L131" s="125" t="s">
        <v>189</v>
      </c>
      <c r="M131" s="123"/>
      <c r="N131" s="123"/>
      <c r="O131" s="123"/>
      <c r="P131" s="124">
        <v>47665.264893336484</v>
      </c>
      <c r="Q131" s="124">
        <v>4334.7351066635201</v>
      </c>
      <c r="R131" s="102" t="s">
        <v>270</v>
      </c>
      <c r="S131" s="95" t="s">
        <v>164</v>
      </c>
      <c r="T131" s="103" t="s">
        <v>164</v>
      </c>
      <c r="U131" s="103">
        <v>0</v>
      </c>
      <c r="V131" s="95" t="s">
        <v>170</v>
      </c>
      <c r="W131" s="103" t="s">
        <v>263</v>
      </c>
      <c r="X131" s="103" t="s">
        <v>170</v>
      </c>
      <c r="Y131" s="101"/>
      <c r="Z131" s="95" t="s">
        <v>268</v>
      </c>
      <c r="AB131" s="60"/>
    </row>
    <row r="132" spans="1:28" ht="49.5" customHeight="1" x14ac:dyDescent="0.25">
      <c r="A132" s="224"/>
      <c r="B132" s="115"/>
      <c r="C132" s="115"/>
      <c r="D132" s="115"/>
      <c r="E132" s="115"/>
      <c r="F132" s="115"/>
      <c r="G132" s="115"/>
      <c r="H132" s="115"/>
      <c r="I132" s="126"/>
      <c r="J132" s="126"/>
      <c r="K132" s="69" t="s">
        <v>305</v>
      </c>
      <c r="L132" s="125" t="s">
        <v>306</v>
      </c>
      <c r="M132" s="123"/>
      <c r="N132" s="123"/>
      <c r="O132" s="123"/>
      <c r="P132" s="124">
        <v>35788.804164570865</v>
      </c>
      <c r="Q132" s="124">
        <v>3254.6758354291351</v>
      </c>
      <c r="R132" s="102" t="s">
        <v>270</v>
      </c>
      <c r="S132" s="95" t="s">
        <v>164</v>
      </c>
      <c r="T132" s="103" t="s">
        <v>164</v>
      </c>
      <c r="U132" s="103">
        <v>0</v>
      </c>
      <c r="V132" s="95" t="s">
        <v>170</v>
      </c>
      <c r="W132" s="103" t="s">
        <v>263</v>
      </c>
      <c r="X132" s="103" t="s">
        <v>170</v>
      </c>
      <c r="Y132" s="101"/>
      <c r="Z132" s="95" t="s">
        <v>268</v>
      </c>
      <c r="AB132" s="60"/>
    </row>
    <row r="133" spans="1:28" ht="49.5" customHeight="1" x14ac:dyDescent="0.25">
      <c r="A133" s="224"/>
      <c r="B133" s="115"/>
      <c r="C133" s="115"/>
      <c r="D133" s="115"/>
      <c r="E133" s="115"/>
      <c r="F133" s="115"/>
      <c r="G133" s="115"/>
      <c r="H133" s="115"/>
      <c r="I133" s="126"/>
      <c r="J133" s="126"/>
      <c r="K133" s="69" t="s">
        <v>307</v>
      </c>
      <c r="L133" s="125" t="s">
        <v>180</v>
      </c>
      <c r="M133" s="123"/>
      <c r="N133" s="123"/>
      <c r="O133" s="123"/>
      <c r="P133" s="124">
        <v>73888.768694260289</v>
      </c>
      <c r="Q133" s="124">
        <v>6719.5313057397116</v>
      </c>
      <c r="R133" s="102" t="s">
        <v>270</v>
      </c>
      <c r="S133" s="95" t="s">
        <v>164</v>
      </c>
      <c r="T133" s="103" t="s">
        <v>164</v>
      </c>
      <c r="U133" s="103">
        <v>0</v>
      </c>
      <c r="V133" s="95" t="s">
        <v>170</v>
      </c>
      <c r="W133" s="103" t="s">
        <v>263</v>
      </c>
      <c r="X133" s="103" t="s">
        <v>170</v>
      </c>
      <c r="Y133" s="101"/>
      <c r="Z133" s="95" t="s">
        <v>268</v>
      </c>
      <c r="AB133" s="60"/>
    </row>
    <row r="134" spans="1:28" ht="49.5" customHeight="1" x14ac:dyDescent="0.25">
      <c r="A134" s="224"/>
      <c r="B134" s="115"/>
      <c r="C134" s="115"/>
      <c r="D134" s="115"/>
      <c r="E134" s="115"/>
      <c r="F134" s="115"/>
      <c r="G134" s="115"/>
      <c r="H134" s="115"/>
      <c r="I134" s="126"/>
      <c r="J134" s="126"/>
      <c r="K134" s="69" t="s">
        <v>308</v>
      </c>
      <c r="L134" s="125" t="s">
        <v>306</v>
      </c>
      <c r="M134" s="123"/>
      <c r="N134" s="123"/>
      <c r="O134" s="123"/>
      <c r="P134" s="124">
        <v>39176.383706937384</v>
      </c>
      <c r="Q134" s="124">
        <v>3562.7462930626161</v>
      </c>
      <c r="R134" s="102" t="s">
        <v>270</v>
      </c>
      <c r="S134" s="95" t="s">
        <v>164</v>
      </c>
      <c r="T134" s="103" t="s">
        <v>164</v>
      </c>
      <c r="U134" s="103">
        <v>0</v>
      </c>
      <c r="V134" s="95" t="s">
        <v>170</v>
      </c>
      <c r="W134" s="103" t="s">
        <v>263</v>
      </c>
      <c r="X134" s="103" t="s">
        <v>170</v>
      </c>
      <c r="Y134" s="101"/>
      <c r="Z134" s="95" t="s">
        <v>264</v>
      </c>
      <c r="AB134" s="60"/>
    </row>
    <row r="135" spans="1:28" ht="49.5" customHeight="1" x14ac:dyDescent="0.25">
      <c r="A135" s="224"/>
      <c r="B135" s="115"/>
      <c r="C135" s="115"/>
      <c r="D135" s="115"/>
      <c r="E135" s="115"/>
      <c r="F135" s="115"/>
      <c r="G135" s="115"/>
      <c r="H135" s="115"/>
      <c r="I135" s="126"/>
      <c r="J135" s="126"/>
      <c r="K135" s="69" t="s">
        <v>309</v>
      </c>
      <c r="L135" s="125" t="s">
        <v>310</v>
      </c>
      <c r="M135" s="123"/>
      <c r="N135" s="123"/>
      <c r="O135" s="123"/>
      <c r="P135" s="124">
        <v>141139.59926829778</v>
      </c>
      <c r="Q135" s="124">
        <v>12835.400731702221</v>
      </c>
      <c r="R135" s="102" t="s">
        <v>270</v>
      </c>
      <c r="S135" s="95" t="s">
        <v>164</v>
      </c>
      <c r="T135" s="103" t="s">
        <v>164</v>
      </c>
      <c r="U135" s="103">
        <v>0</v>
      </c>
      <c r="V135" s="95" t="s">
        <v>170</v>
      </c>
      <c r="W135" s="103" t="s">
        <v>263</v>
      </c>
      <c r="X135" s="103" t="s">
        <v>170</v>
      </c>
      <c r="Y135" s="101"/>
      <c r="Z135" s="95" t="s">
        <v>264</v>
      </c>
      <c r="AB135" s="60"/>
    </row>
    <row r="136" spans="1:28" ht="49.5" customHeight="1" x14ac:dyDescent="0.25">
      <c r="A136" s="224"/>
      <c r="B136" s="115"/>
      <c r="C136" s="115"/>
      <c r="D136" s="115"/>
      <c r="E136" s="115"/>
      <c r="F136" s="115"/>
      <c r="G136" s="115"/>
      <c r="H136" s="115"/>
      <c r="I136" s="126"/>
      <c r="J136" s="126"/>
      <c r="K136" s="69" t="s">
        <v>311</v>
      </c>
      <c r="L136" s="125" t="s">
        <v>266</v>
      </c>
      <c r="M136" s="123"/>
      <c r="N136" s="123"/>
      <c r="O136" s="123"/>
      <c r="P136" s="124">
        <v>75361.533715493439</v>
      </c>
      <c r="Q136" s="124">
        <v>6853.4662845065632</v>
      </c>
      <c r="R136" s="102" t="s">
        <v>270</v>
      </c>
      <c r="S136" s="95" t="s">
        <v>164</v>
      </c>
      <c r="T136" s="103" t="s">
        <v>164</v>
      </c>
      <c r="U136" s="103">
        <v>0</v>
      </c>
      <c r="V136" s="95" t="s">
        <v>170</v>
      </c>
      <c r="W136" s="103" t="s">
        <v>263</v>
      </c>
      <c r="X136" s="103" t="s">
        <v>170</v>
      </c>
      <c r="Y136" s="101"/>
      <c r="Z136" s="95" t="s">
        <v>264</v>
      </c>
      <c r="AB136" s="60"/>
    </row>
    <row r="137" spans="1:28" ht="49.5" customHeight="1" x14ac:dyDescent="0.25">
      <c r="A137" s="224"/>
      <c r="B137" s="115"/>
      <c r="C137" s="115"/>
      <c r="D137" s="115"/>
      <c r="E137" s="115"/>
      <c r="F137" s="115"/>
      <c r="G137" s="115"/>
      <c r="H137" s="115"/>
      <c r="I137" s="126"/>
      <c r="J137" s="126"/>
      <c r="K137" s="69" t="s">
        <v>312</v>
      </c>
      <c r="L137" s="125" t="s">
        <v>313</v>
      </c>
      <c r="M137" s="123"/>
      <c r="N137" s="123"/>
      <c r="O137" s="123"/>
      <c r="P137" s="124">
        <v>51331.823731285433</v>
      </c>
      <c r="Q137" s="124">
        <v>4668.1762687145601</v>
      </c>
      <c r="R137" s="102" t="s">
        <v>270</v>
      </c>
      <c r="S137" s="95" t="s">
        <v>164</v>
      </c>
      <c r="T137" s="103" t="s">
        <v>164</v>
      </c>
      <c r="U137" s="103">
        <v>0</v>
      </c>
      <c r="V137" s="95" t="s">
        <v>170</v>
      </c>
      <c r="W137" s="103" t="s">
        <v>263</v>
      </c>
      <c r="X137" s="103" t="s">
        <v>170</v>
      </c>
      <c r="Y137" s="101"/>
      <c r="Z137" s="95" t="s">
        <v>264</v>
      </c>
      <c r="AB137" s="60"/>
    </row>
    <row r="138" spans="1:28" ht="49.5" customHeight="1" x14ac:dyDescent="0.25">
      <c r="A138" s="224"/>
      <c r="B138" s="115"/>
      <c r="C138" s="115"/>
      <c r="D138" s="115"/>
      <c r="E138" s="115"/>
      <c r="F138" s="115"/>
      <c r="G138" s="115"/>
      <c r="H138" s="115"/>
      <c r="I138" s="126"/>
      <c r="J138" s="126"/>
      <c r="K138" s="69" t="s">
        <v>252</v>
      </c>
      <c r="L138" s="125" t="s">
        <v>277</v>
      </c>
      <c r="M138" s="123"/>
      <c r="N138" s="123"/>
      <c r="O138" s="123"/>
      <c r="P138" s="124">
        <v>120996.44165231568</v>
      </c>
      <c r="Q138" s="124">
        <v>11003.55834768432</v>
      </c>
      <c r="R138" s="102" t="s">
        <v>270</v>
      </c>
      <c r="S138" s="95" t="s">
        <v>164</v>
      </c>
      <c r="T138" s="103" t="s">
        <v>164</v>
      </c>
      <c r="U138" s="103">
        <v>0</v>
      </c>
      <c r="V138" s="95" t="s">
        <v>170</v>
      </c>
      <c r="W138" s="103" t="s">
        <v>263</v>
      </c>
      <c r="X138" s="103" t="s">
        <v>170</v>
      </c>
      <c r="Y138" s="101"/>
      <c r="Z138" s="95" t="s">
        <v>268</v>
      </c>
      <c r="AB138" s="60"/>
    </row>
    <row r="139" spans="1:28" ht="49.5" customHeight="1" x14ac:dyDescent="0.25">
      <c r="A139" s="224"/>
      <c r="B139" s="115"/>
      <c r="C139" s="115"/>
      <c r="D139" s="115"/>
      <c r="E139" s="115"/>
      <c r="F139" s="115"/>
      <c r="G139" s="115"/>
      <c r="H139" s="115"/>
      <c r="I139" s="126"/>
      <c r="J139" s="126"/>
      <c r="K139" s="69" t="s">
        <v>314</v>
      </c>
      <c r="L139" s="125" t="s">
        <v>266</v>
      </c>
      <c r="M139" s="123"/>
      <c r="N139" s="123"/>
      <c r="O139" s="123"/>
      <c r="P139" s="124">
        <v>23354.384844640368</v>
      </c>
      <c r="Q139" s="124">
        <v>2123.8751553596326</v>
      </c>
      <c r="R139" s="102" t="s">
        <v>270</v>
      </c>
      <c r="S139" s="95" t="s">
        <v>164</v>
      </c>
      <c r="T139" s="103" t="s">
        <v>164</v>
      </c>
      <c r="U139" s="103">
        <v>0</v>
      </c>
      <c r="V139" s="95" t="s">
        <v>164</v>
      </c>
      <c r="W139" s="103" t="s">
        <v>263</v>
      </c>
      <c r="X139" s="103" t="s">
        <v>170</v>
      </c>
      <c r="Y139" s="101"/>
      <c r="Z139" s="95" t="s">
        <v>264</v>
      </c>
      <c r="AB139" s="60"/>
    </row>
    <row r="140" spans="1:28" ht="49.5" customHeight="1" x14ac:dyDescent="0.25">
      <c r="A140" s="224"/>
      <c r="B140" s="115"/>
      <c r="C140" s="115"/>
      <c r="D140" s="115"/>
      <c r="E140" s="115"/>
      <c r="F140" s="115"/>
      <c r="G140" s="115"/>
      <c r="H140" s="115"/>
      <c r="I140" s="126"/>
      <c r="J140" s="126"/>
      <c r="K140" s="69" t="s">
        <v>315</v>
      </c>
      <c r="L140" s="125" t="s">
        <v>182</v>
      </c>
      <c r="M140" s="123"/>
      <c r="N140" s="123"/>
      <c r="O140" s="123"/>
      <c r="P140" s="124">
        <v>39176.383706937384</v>
      </c>
      <c r="Q140" s="124">
        <v>3562.7462930626161</v>
      </c>
      <c r="R140" s="102" t="s">
        <v>270</v>
      </c>
      <c r="S140" s="95" t="s">
        <v>164</v>
      </c>
      <c r="T140" s="103" t="s">
        <v>164</v>
      </c>
      <c r="U140" s="103">
        <v>0</v>
      </c>
      <c r="V140" s="95" t="s">
        <v>170</v>
      </c>
      <c r="W140" s="103" t="s">
        <v>263</v>
      </c>
      <c r="X140" s="103" t="s">
        <v>170</v>
      </c>
      <c r="Y140" s="101"/>
      <c r="Z140" s="95" t="s">
        <v>264</v>
      </c>
      <c r="AB140" s="60"/>
    </row>
    <row r="141" spans="1:28" ht="49.5" customHeight="1" x14ac:dyDescent="0.25">
      <c r="A141" s="224"/>
      <c r="B141" s="115"/>
      <c r="C141" s="115"/>
      <c r="D141" s="115"/>
      <c r="E141" s="115"/>
      <c r="F141" s="115"/>
      <c r="G141" s="115"/>
      <c r="H141" s="115"/>
      <c r="I141" s="126"/>
      <c r="J141" s="126"/>
      <c r="K141" s="69" t="s">
        <v>316</v>
      </c>
      <c r="L141" s="125" t="s">
        <v>317</v>
      </c>
      <c r="M141" s="123"/>
      <c r="N141" s="123"/>
      <c r="O141" s="123"/>
      <c r="P141" s="124">
        <v>83757.953454396556</v>
      </c>
      <c r="Q141" s="124">
        <v>7617.0465456034453</v>
      </c>
      <c r="R141" s="102" t="s">
        <v>318</v>
      </c>
      <c r="S141" s="95" t="s">
        <v>170</v>
      </c>
      <c r="T141" s="103" t="s">
        <v>164</v>
      </c>
      <c r="U141" s="103">
        <v>0</v>
      </c>
      <c r="V141" s="95" t="s">
        <v>170</v>
      </c>
      <c r="W141" s="103" t="s">
        <v>263</v>
      </c>
      <c r="X141" s="103" t="s">
        <v>170</v>
      </c>
      <c r="Y141" s="101"/>
      <c r="Z141" s="95" t="s">
        <v>264</v>
      </c>
      <c r="AB141" s="60"/>
    </row>
    <row r="142" spans="1:28" ht="49.5" customHeight="1" x14ac:dyDescent="0.25">
      <c r="A142" s="224"/>
      <c r="B142" s="115"/>
      <c r="C142" s="115"/>
      <c r="D142" s="115"/>
      <c r="E142" s="115"/>
      <c r="F142" s="115"/>
      <c r="G142" s="115"/>
      <c r="H142" s="115"/>
      <c r="I142" s="126"/>
      <c r="J142" s="126"/>
      <c r="K142" s="69" t="s">
        <v>319</v>
      </c>
      <c r="L142" s="125" t="s">
        <v>266</v>
      </c>
      <c r="M142" s="123"/>
      <c r="N142" s="123"/>
      <c r="O142" s="123"/>
      <c r="P142" s="124">
        <v>191577.69928283314</v>
      </c>
      <c r="Q142" s="124">
        <v>17422.300717166843</v>
      </c>
      <c r="R142" s="102" t="s">
        <v>270</v>
      </c>
      <c r="S142" s="95" t="s">
        <v>164</v>
      </c>
      <c r="T142" s="103" t="s">
        <v>164</v>
      </c>
      <c r="U142" s="103">
        <v>0</v>
      </c>
      <c r="V142" s="95" t="s">
        <v>170</v>
      </c>
      <c r="W142" s="103" t="s">
        <v>263</v>
      </c>
      <c r="X142" s="103" t="s">
        <v>170</v>
      </c>
      <c r="Y142" s="101"/>
      <c r="Z142" s="95" t="s">
        <v>264</v>
      </c>
      <c r="AB142" s="60"/>
    </row>
    <row r="143" spans="1:28" ht="49.5" customHeight="1" x14ac:dyDescent="0.25">
      <c r="A143" s="224"/>
      <c r="B143" s="115"/>
      <c r="C143" s="115"/>
      <c r="D143" s="115"/>
      <c r="E143" s="115"/>
      <c r="F143" s="115"/>
      <c r="G143" s="115"/>
      <c r="H143" s="115"/>
      <c r="I143" s="126"/>
      <c r="J143" s="126"/>
      <c r="K143" s="69" t="s">
        <v>320</v>
      </c>
      <c r="L143" s="125" t="s">
        <v>266</v>
      </c>
      <c r="M143" s="123"/>
      <c r="N143" s="123"/>
      <c r="O143" s="123"/>
      <c r="P143" s="124">
        <v>117449.44013167513</v>
      </c>
      <c r="Q143" s="124">
        <v>10680.989868324859</v>
      </c>
      <c r="R143" s="102" t="s">
        <v>270</v>
      </c>
      <c r="S143" s="95" t="s">
        <v>164</v>
      </c>
      <c r="T143" s="103" t="s">
        <v>164</v>
      </c>
      <c r="U143" s="103">
        <v>0</v>
      </c>
      <c r="V143" s="95" t="s">
        <v>170</v>
      </c>
      <c r="W143" s="103" t="s">
        <v>263</v>
      </c>
      <c r="X143" s="103" t="s">
        <v>170</v>
      </c>
      <c r="Y143" s="101"/>
      <c r="Z143" s="95" t="s">
        <v>264</v>
      </c>
      <c r="AB143" s="60"/>
    </row>
    <row r="144" spans="1:28" ht="49.5" customHeight="1" x14ac:dyDescent="0.25">
      <c r="A144" s="224"/>
      <c r="B144" s="115"/>
      <c r="C144" s="115"/>
      <c r="D144" s="115"/>
      <c r="E144" s="115"/>
      <c r="F144" s="115"/>
      <c r="G144" s="115"/>
      <c r="H144" s="115"/>
      <c r="I144" s="126"/>
      <c r="J144" s="126"/>
      <c r="K144" s="69" t="s">
        <v>321</v>
      </c>
      <c r="L144" s="125" t="s">
        <v>266</v>
      </c>
      <c r="M144" s="123"/>
      <c r="N144" s="123"/>
      <c r="O144" s="123"/>
      <c r="P144" s="124">
        <v>195802.21671194703</v>
      </c>
      <c r="Q144" s="124">
        <v>17806.483288053001</v>
      </c>
      <c r="R144" s="102" t="s">
        <v>270</v>
      </c>
      <c r="S144" s="95" t="s">
        <v>164</v>
      </c>
      <c r="T144" s="103" t="s">
        <v>164</v>
      </c>
      <c r="U144" s="103">
        <v>0</v>
      </c>
      <c r="V144" s="95" t="s">
        <v>170</v>
      </c>
      <c r="W144" s="103" t="s">
        <v>263</v>
      </c>
      <c r="X144" s="103" t="s">
        <v>170</v>
      </c>
      <c r="Y144" s="101"/>
      <c r="Z144" s="95" t="s">
        <v>264</v>
      </c>
      <c r="AB144" s="60"/>
    </row>
    <row r="145" spans="1:28" ht="49.5" customHeight="1" x14ac:dyDescent="0.25">
      <c r="A145" s="224"/>
      <c r="B145" s="115"/>
      <c r="C145" s="115"/>
      <c r="D145" s="115"/>
      <c r="E145" s="115"/>
      <c r="F145" s="115"/>
      <c r="G145" s="115"/>
      <c r="H145" s="115"/>
      <c r="I145" s="126"/>
      <c r="J145" s="126"/>
      <c r="K145" s="125" t="s">
        <v>391</v>
      </c>
      <c r="L145" s="125" t="s">
        <v>274</v>
      </c>
      <c r="M145" s="22"/>
      <c r="N145" s="22"/>
      <c r="O145" s="22"/>
      <c r="P145" s="127">
        <v>17049.498596462665</v>
      </c>
      <c r="Q145" s="127">
        <v>1550.501403537336</v>
      </c>
      <c r="R145" s="102" t="s">
        <v>270</v>
      </c>
      <c r="S145" s="95" t="s">
        <v>164</v>
      </c>
      <c r="T145" s="95" t="s">
        <v>164</v>
      </c>
      <c r="U145" s="103">
        <v>0</v>
      </c>
      <c r="V145" s="95" t="s">
        <v>170</v>
      </c>
      <c r="W145" s="103" t="s">
        <v>263</v>
      </c>
      <c r="X145" s="103" t="s">
        <v>170</v>
      </c>
      <c r="Y145" s="95" t="s">
        <v>388</v>
      </c>
      <c r="Z145" s="95" t="s">
        <v>268</v>
      </c>
      <c r="AB145" s="60"/>
    </row>
    <row r="146" spans="1:28" ht="49.5" customHeight="1" x14ac:dyDescent="0.25">
      <c r="A146" s="224"/>
      <c r="B146" s="115"/>
      <c r="C146" s="115"/>
      <c r="D146" s="115"/>
      <c r="E146" s="115"/>
      <c r="F146" s="115"/>
      <c r="G146" s="115"/>
      <c r="H146" s="115"/>
      <c r="I146" s="126"/>
      <c r="J146" s="126"/>
      <c r="K146" s="125" t="s">
        <v>390</v>
      </c>
      <c r="L146" s="125" t="s">
        <v>207</v>
      </c>
      <c r="M146" s="22"/>
      <c r="N146" s="22"/>
      <c r="O146" s="22"/>
      <c r="P146" s="127">
        <v>13199.611816616256</v>
      </c>
      <c r="Q146" s="127">
        <v>1200.388183383744</v>
      </c>
      <c r="R146" s="102" t="s">
        <v>270</v>
      </c>
      <c r="S146" s="95" t="s">
        <v>164</v>
      </c>
      <c r="T146" s="95" t="s">
        <v>164</v>
      </c>
      <c r="U146" s="103">
        <v>0</v>
      </c>
      <c r="V146" s="95" t="s">
        <v>170</v>
      </c>
      <c r="W146" s="103" t="s">
        <v>263</v>
      </c>
      <c r="X146" s="103" t="s">
        <v>170</v>
      </c>
      <c r="Y146" s="95" t="s">
        <v>388</v>
      </c>
      <c r="Z146" s="95" t="s">
        <v>264</v>
      </c>
      <c r="AB146" s="60"/>
    </row>
    <row r="147" spans="1:28" ht="49.5" customHeight="1" x14ac:dyDescent="0.25">
      <c r="A147" s="225"/>
      <c r="B147" s="115"/>
      <c r="C147" s="115"/>
      <c r="D147" s="115"/>
      <c r="E147" s="115"/>
      <c r="F147" s="115"/>
      <c r="G147" s="115"/>
      <c r="H147" s="115"/>
      <c r="I147" s="126"/>
      <c r="J147" s="126"/>
      <c r="K147" s="125" t="s">
        <v>389</v>
      </c>
      <c r="L147" s="125" t="s">
        <v>187</v>
      </c>
      <c r="M147" s="22"/>
      <c r="N147" s="22"/>
      <c r="O147" s="22"/>
      <c r="P147" s="127">
        <v>10979.748766562629</v>
      </c>
      <c r="Q147" s="127">
        <v>998.51123343737265</v>
      </c>
      <c r="R147" s="102" t="s">
        <v>270</v>
      </c>
      <c r="S147" s="95" t="s">
        <v>164</v>
      </c>
      <c r="T147" s="95" t="s">
        <v>164</v>
      </c>
      <c r="U147" s="103">
        <v>0</v>
      </c>
      <c r="V147" s="95" t="s">
        <v>170</v>
      </c>
      <c r="W147" s="103" t="s">
        <v>263</v>
      </c>
      <c r="X147" s="103" t="s">
        <v>170</v>
      </c>
      <c r="Y147" s="95" t="s">
        <v>388</v>
      </c>
      <c r="Z147" s="95" t="s">
        <v>268</v>
      </c>
      <c r="AB147" s="60"/>
    </row>
    <row r="148" spans="1:28" x14ac:dyDescent="0.25">
      <c r="P148" s="128">
        <f>SUM(P11,P57,P58,P71,P110)</f>
        <v>188194238.36000001</v>
      </c>
    </row>
  </sheetData>
  <mergeCells count="87">
    <mergeCell ref="M58:M70"/>
    <mergeCell ref="A5:F5"/>
    <mergeCell ref="U71:U109"/>
    <mergeCell ref="V71:V109"/>
    <mergeCell ref="B71:B109"/>
    <mergeCell ref="C71:C109"/>
    <mergeCell ref="D71:D109"/>
    <mergeCell ref="E71:E109"/>
    <mergeCell ref="F71:F109"/>
    <mergeCell ref="F58:F70"/>
    <mergeCell ref="G58:G70"/>
    <mergeCell ref="H58:H70"/>
    <mergeCell ref="K58:K70"/>
    <mergeCell ref="L58:L70"/>
    <mergeCell ref="A71:A109"/>
    <mergeCell ref="V11:V56"/>
    <mergeCell ref="X71:X109"/>
    <mergeCell ref="Z71:Z109"/>
    <mergeCell ref="A110:A147"/>
    <mergeCell ref="O71:O109"/>
    <mergeCell ref="P71:P109"/>
    <mergeCell ref="Q71:Q109"/>
    <mergeCell ref="R71:R109"/>
    <mergeCell ref="S71:S109"/>
    <mergeCell ref="T71:T109"/>
    <mergeCell ref="G71:G109"/>
    <mergeCell ref="W71:W109"/>
    <mergeCell ref="H71:H109"/>
    <mergeCell ref="K71:K109"/>
    <mergeCell ref="L71:L109"/>
    <mergeCell ref="M71:M109"/>
    <mergeCell ref="N71:N109"/>
    <mergeCell ref="X58:X70"/>
    <mergeCell ref="Z58:Z70"/>
    <mergeCell ref="N58:N70"/>
    <mergeCell ref="O58:O70"/>
    <mergeCell ref="P58:P70"/>
    <mergeCell ref="Q58:Q70"/>
    <mergeCell ref="R58:R70"/>
    <mergeCell ref="S58:S70"/>
    <mergeCell ref="T58:T70"/>
    <mergeCell ref="U58:U70"/>
    <mergeCell ref="V58:V70"/>
    <mergeCell ref="W58:W70"/>
    <mergeCell ref="W11:W56"/>
    <mergeCell ref="X11:X56"/>
    <mergeCell ref="Z11:Z56"/>
    <mergeCell ref="A58:A70"/>
    <mergeCell ref="B58:B70"/>
    <mergeCell ref="C58:C70"/>
    <mergeCell ref="D58:D70"/>
    <mergeCell ref="E58:E70"/>
    <mergeCell ref="O11:O56"/>
    <mergeCell ref="U11:U56"/>
    <mergeCell ref="H11:H56"/>
    <mergeCell ref="K11:K56"/>
    <mergeCell ref="L11:L56"/>
    <mergeCell ref="M11:M56"/>
    <mergeCell ref="N11:N56"/>
    <mergeCell ref="F11:F56"/>
    <mergeCell ref="T11:T56"/>
    <mergeCell ref="G11:G56"/>
    <mergeCell ref="N7:O7"/>
    <mergeCell ref="P7:Q7"/>
    <mergeCell ref="R7:R8"/>
    <mergeCell ref="T7:U7"/>
    <mergeCell ref="H7:H8"/>
    <mergeCell ref="I7:I8"/>
    <mergeCell ref="J7:J8"/>
    <mergeCell ref="K7:K8"/>
    <mergeCell ref="P11:P56"/>
    <mergeCell ref="Q11:Q56"/>
    <mergeCell ref="R11:R56"/>
    <mergeCell ref="S11:S56"/>
    <mergeCell ref="L7:L8"/>
    <mergeCell ref="M7:M8"/>
    <mergeCell ref="A11:A56"/>
    <mergeCell ref="B11:B56"/>
    <mergeCell ref="C11:C56"/>
    <mergeCell ref="D11:D56"/>
    <mergeCell ref="E11:E56"/>
    <mergeCell ref="G7:G8"/>
    <mergeCell ref="A7:A8"/>
    <mergeCell ref="B7:B8"/>
    <mergeCell ref="C7:C8"/>
    <mergeCell ref="E7:E8"/>
    <mergeCell ref="F7:F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zoomScale="80" zoomScaleNormal="80" workbookViewId="0">
      <selection activeCell="A8" sqref="A8"/>
    </sheetView>
  </sheetViews>
  <sheetFormatPr defaultColWidth="8.7109375" defaultRowHeight="15" x14ac:dyDescent="0.25"/>
  <cols>
    <col min="1" max="1" width="68.42578125" style="36" customWidth="1"/>
    <col min="2" max="2" width="60.42578125" style="36" customWidth="1"/>
    <col min="3" max="3" width="32.85546875" style="36" customWidth="1"/>
    <col min="4" max="4" width="8.7109375" style="36"/>
    <col min="5" max="6" width="12" style="36" bestFit="1" customWidth="1"/>
    <col min="7" max="16384" width="8.7109375" style="36"/>
  </cols>
  <sheetData>
    <row r="1" spans="1:6" x14ac:dyDescent="0.25">
      <c r="A1" s="63" t="s">
        <v>120</v>
      </c>
      <c r="B1" s="63" t="s">
        <v>23</v>
      </c>
    </row>
    <row r="2" spans="1:6" x14ac:dyDescent="0.25">
      <c r="A2" s="40"/>
    </row>
    <row r="3" spans="1:6" x14ac:dyDescent="0.25">
      <c r="A3" s="227" t="s">
        <v>368</v>
      </c>
      <c r="B3" s="228"/>
      <c r="C3" s="228"/>
      <c r="D3" s="228"/>
      <c r="E3" s="228"/>
      <c r="F3" s="228"/>
    </row>
    <row r="4" spans="1:6" ht="15.75" thickBot="1" x14ac:dyDescent="0.3">
      <c r="A4" s="40"/>
      <c r="B4" s="41"/>
    </row>
    <row r="5" spans="1:6" x14ac:dyDescent="0.25">
      <c r="A5" s="230" t="s">
        <v>322</v>
      </c>
      <c r="B5" s="232" t="s">
        <v>369</v>
      </c>
    </row>
    <row r="6" spans="1:6" x14ac:dyDescent="0.25">
      <c r="A6" s="231"/>
      <c r="B6" s="233"/>
    </row>
    <row r="7" spans="1:6" ht="24.75" x14ac:dyDescent="0.25">
      <c r="A7" s="151" t="s">
        <v>370</v>
      </c>
      <c r="B7" s="152" t="s">
        <v>386</v>
      </c>
      <c r="C7" s="43"/>
    </row>
    <row r="8" spans="1:6" ht="258" customHeight="1" thickBot="1" x14ac:dyDescent="0.3">
      <c r="A8" s="153" t="s">
        <v>371</v>
      </c>
      <c r="B8" s="154" t="s">
        <v>403</v>
      </c>
    </row>
    <row r="11" spans="1:6" ht="15" customHeight="1" x14ac:dyDescent="0.25"/>
    <row r="12" spans="1:6" ht="26.25" customHeight="1" x14ac:dyDescent="0.25"/>
    <row r="14" spans="1:6" ht="33.6" customHeight="1" x14ac:dyDescent="0.25"/>
    <row r="15" spans="1:6" s="42" customFormat="1" x14ac:dyDescent="0.25"/>
    <row r="16" spans="1:6" s="42" customFormat="1" x14ac:dyDescent="0.25"/>
    <row r="17" s="42" customFormat="1" x14ac:dyDescent="0.25"/>
    <row r="31" ht="337.5" customHeight="1" x14ac:dyDescent="0.25"/>
  </sheetData>
  <mergeCells count="3">
    <mergeCell ref="A3:F3"/>
    <mergeCell ref="A5:A6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6"/>
  <sheetViews>
    <sheetView tabSelected="1" zoomScale="96" zoomScaleNormal="96" workbookViewId="0">
      <selection activeCell="C3" sqref="C3"/>
    </sheetView>
  </sheetViews>
  <sheetFormatPr defaultRowHeight="15" x14ac:dyDescent="0.25"/>
  <cols>
    <col min="1" max="1" width="49.5703125" customWidth="1"/>
    <col min="2" max="3" width="16.140625" customWidth="1"/>
    <col min="4" max="4" width="15.42578125" customWidth="1"/>
    <col min="5" max="5" width="76.140625" customWidth="1"/>
  </cols>
  <sheetData>
    <row r="1" spans="1:6" x14ac:dyDescent="0.25">
      <c r="A1" s="63" t="s">
        <v>120</v>
      </c>
      <c r="B1" s="133" t="s">
        <v>23</v>
      </c>
      <c r="C1" s="133"/>
      <c r="D1" s="133"/>
      <c r="E1" s="133"/>
      <c r="F1" s="133"/>
    </row>
    <row r="3" spans="1:6" x14ac:dyDescent="0.25">
      <c r="A3" s="63" t="s">
        <v>372</v>
      </c>
    </row>
    <row r="4" spans="1:6" ht="15.75" thickBot="1" x14ac:dyDescent="0.3"/>
    <row r="5" spans="1:6" x14ac:dyDescent="0.25">
      <c r="A5" s="230" t="s">
        <v>322</v>
      </c>
      <c r="B5" s="234" t="s">
        <v>373</v>
      </c>
      <c r="C5" s="234" t="s">
        <v>374</v>
      </c>
      <c r="D5" s="234" t="s">
        <v>375</v>
      </c>
      <c r="E5" s="232" t="s">
        <v>376</v>
      </c>
    </row>
    <row r="6" spans="1:6" ht="18.95" customHeight="1" x14ac:dyDescent="0.25">
      <c r="A6" s="231"/>
      <c r="B6" s="235"/>
      <c r="C6" s="235"/>
      <c r="D6" s="235"/>
      <c r="E6" s="233"/>
    </row>
    <row r="7" spans="1:6" x14ac:dyDescent="0.25">
      <c r="A7" s="65">
        <v>1</v>
      </c>
      <c r="B7" s="66">
        <v>2</v>
      </c>
      <c r="C7" s="66">
        <v>3</v>
      </c>
      <c r="D7" s="67">
        <v>4</v>
      </c>
      <c r="E7" s="64">
        <v>5</v>
      </c>
    </row>
    <row r="8" spans="1:6" ht="24" x14ac:dyDescent="0.25">
      <c r="A8" s="155" t="s">
        <v>377</v>
      </c>
      <c r="B8" s="129">
        <v>210</v>
      </c>
      <c r="C8" s="129">
        <v>81</v>
      </c>
      <c r="D8" s="131">
        <v>2.59</v>
      </c>
      <c r="E8" s="156"/>
    </row>
    <row r="9" spans="1:6" ht="24" x14ac:dyDescent="0.25">
      <c r="A9" s="155" t="s">
        <v>378</v>
      </c>
      <c r="B9" s="129">
        <v>64</v>
      </c>
      <c r="C9" s="129">
        <v>37</v>
      </c>
      <c r="D9" s="131">
        <v>1.73</v>
      </c>
      <c r="E9" s="156"/>
    </row>
    <row r="10" spans="1:6" ht="24" x14ac:dyDescent="0.25">
      <c r="A10" s="155" t="s">
        <v>379</v>
      </c>
      <c r="B10" s="130">
        <v>81693</v>
      </c>
      <c r="C10" s="130">
        <v>50020</v>
      </c>
      <c r="D10" s="131">
        <v>1.63</v>
      </c>
      <c r="E10" s="156"/>
    </row>
    <row r="11" spans="1:6" ht="24" x14ac:dyDescent="0.25">
      <c r="A11" s="155" t="s">
        <v>380</v>
      </c>
      <c r="B11" s="130">
        <v>73560</v>
      </c>
      <c r="C11" s="130">
        <v>48800</v>
      </c>
      <c r="D11" s="131">
        <f>B11/C11</f>
        <v>1.5073770491803278</v>
      </c>
      <c r="E11" s="156"/>
    </row>
    <row r="12" spans="1:6" x14ac:dyDescent="0.25">
      <c r="A12" s="157" t="s">
        <v>381</v>
      </c>
      <c r="B12" s="130">
        <v>20833274</v>
      </c>
      <c r="C12" s="130">
        <v>3300000</v>
      </c>
      <c r="D12" s="131">
        <v>6.3131000000000004</v>
      </c>
      <c r="E12" s="156"/>
    </row>
    <row r="13" spans="1:6" x14ac:dyDescent="0.25">
      <c r="A13" s="157" t="s">
        <v>382</v>
      </c>
      <c r="B13" s="130">
        <v>381283647.44999999</v>
      </c>
      <c r="C13" s="130">
        <v>363900000</v>
      </c>
      <c r="D13" s="131">
        <v>1.0478000000000001</v>
      </c>
      <c r="E13" s="156"/>
    </row>
    <row r="14" spans="1:6" x14ac:dyDescent="0.25">
      <c r="A14" s="157" t="s">
        <v>383</v>
      </c>
      <c r="B14" s="129">
        <v>31</v>
      </c>
      <c r="C14" s="129">
        <v>24</v>
      </c>
      <c r="D14" s="131">
        <v>1.2917000000000001</v>
      </c>
      <c r="E14" s="156"/>
    </row>
    <row r="15" spans="1:6" ht="36" x14ac:dyDescent="0.25">
      <c r="A15" s="155" t="s">
        <v>384</v>
      </c>
      <c r="B15" s="130">
        <v>16956</v>
      </c>
      <c r="C15" s="130">
        <v>7500</v>
      </c>
      <c r="D15" s="132">
        <f>B15/C15</f>
        <v>2.2608000000000001</v>
      </c>
      <c r="E15" s="158" t="s">
        <v>387</v>
      </c>
    </row>
    <row r="16" spans="1:6" ht="156.75" thickBot="1" x14ac:dyDescent="0.3">
      <c r="A16" s="159" t="s">
        <v>385</v>
      </c>
      <c r="B16" s="160">
        <v>45</v>
      </c>
      <c r="C16" s="160">
        <v>963</v>
      </c>
      <c r="D16" s="161">
        <f>B16/C16</f>
        <v>4.6728971962616821E-2</v>
      </c>
      <c r="E16" s="154" t="s">
        <v>404</v>
      </c>
    </row>
  </sheetData>
  <mergeCells count="5"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MP_alokacja_kontraktacja</vt:lpstr>
      <vt:lpstr>MP_Plany Działań</vt:lpstr>
      <vt:lpstr>MP_Projekty COVID</vt:lpstr>
      <vt:lpstr>MP_ewaluacja</vt:lpstr>
      <vt:lpstr>MP_wskaźniki</vt:lpstr>
      <vt:lpstr>MP_alokacja_kontraktacja!Obszar_wydruku</vt:lpstr>
      <vt:lpstr>'MP_Plany Działań'!Obszar_wydruku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Majewska Małgorzata</cp:lastModifiedBy>
  <cp:lastPrinted>2022-06-02T10:43:54Z</cp:lastPrinted>
  <dcterms:created xsi:type="dcterms:W3CDTF">2017-09-14T07:20:33Z</dcterms:created>
  <dcterms:modified xsi:type="dcterms:W3CDTF">2022-06-09T10:09:19Z</dcterms:modified>
</cp:coreProperties>
</file>